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по нов санпину2021\МЕНЮ 2021\"/>
    </mc:Choice>
  </mc:AlternateContent>
  <bookViews>
    <workbookView xWindow="0" yWindow="0" windowWidth="23040" windowHeight="8616" firstSheet="1" activeTab="9"/>
  </bookViews>
  <sheets>
    <sheet name="   " sheetId="1" r:id="rId1"/>
    <sheet name="10 день" sheetId="14" r:id="rId2"/>
    <sheet name="9 день" sheetId="13" r:id="rId3"/>
    <sheet name="8 день" sheetId="12" r:id="rId4"/>
    <sheet name="7 день" sheetId="11" r:id="rId5"/>
    <sheet name="6 день" sheetId="10" r:id="rId6"/>
    <sheet name="5 день" sheetId="9" r:id="rId7"/>
    <sheet name="4 день" sheetId="8" r:id="rId8"/>
    <sheet name="3 день" sheetId="5" r:id="rId9"/>
    <sheet name="2 день" sheetId="4" r:id="rId10"/>
    <sheet name="1 день" sheetId="2" r:id="rId11"/>
    <sheet name="Лист3" sheetId="3" r:id="rId12"/>
  </sheets>
  <calcPr calcId="162913"/>
</workbook>
</file>

<file path=xl/calcChain.xml><?xml version="1.0" encoding="utf-8"?>
<calcChain xmlns="http://schemas.openxmlformats.org/spreadsheetml/2006/main">
  <c r="J13" i="11" l="1"/>
  <c r="I13" i="11"/>
  <c r="H13" i="11"/>
  <c r="G13" i="11"/>
  <c r="G16" i="2"/>
  <c r="H16" i="2"/>
  <c r="I16" i="2"/>
  <c r="J16" i="2"/>
  <c r="G17" i="2" l="1"/>
  <c r="H17" i="2"/>
  <c r="I17" i="2"/>
  <c r="J17" i="2"/>
  <c r="C9" i="9" l="1"/>
  <c r="I6" i="9"/>
  <c r="H6" i="9"/>
  <c r="G6" i="9"/>
  <c r="J6" i="9" s="1"/>
  <c r="I7" i="2"/>
  <c r="H7" i="2"/>
  <c r="G7" i="2"/>
  <c r="G6" i="2"/>
  <c r="J7" i="2" l="1"/>
  <c r="I5" i="5"/>
  <c r="H5" i="5"/>
  <c r="G5" i="5"/>
  <c r="G7" i="5"/>
  <c r="F16" i="14" l="1"/>
  <c r="E16" i="14"/>
  <c r="D16" i="14"/>
  <c r="C16" i="14"/>
  <c r="I15" i="14"/>
  <c r="H15" i="14"/>
  <c r="G15" i="14"/>
  <c r="J15" i="14" s="1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H8" i="14"/>
  <c r="F8" i="14"/>
  <c r="E8" i="14"/>
  <c r="E20" i="14" s="1"/>
  <c r="D8" i="14"/>
  <c r="C8" i="14"/>
  <c r="I7" i="14"/>
  <c r="H7" i="14"/>
  <c r="G7" i="14"/>
  <c r="I6" i="14"/>
  <c r="H6" i="14"/>
  <c r="G6" i="14"/>
  <c r="I5" i="14"/>
  <c r="H5" i="14"/>
  <c r="G5" i="14"/>
  <c r="I4" i="14"/>
  <c r="H4" i="14"/>
  <c r="G4" i="14"/>
  <c r="H6" i="13"/>
  <c r="H7" i="13"/>
  <c r="G6" i="13"/>
  <c r="F15" i="13"/>
  <c r="E15" i="13"/>
  <c r="D15" i="13"/>
  <c r="C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F7" i="13"/>
  <c r="E7" i="13"/>
  <c r="D7" i="13"/>
  <c r="C7" i="13"/>
  <c r="I6" i="13"/>
  <c r="I5" i="13"/>
  <c r="H5" i="13"/>
  <c r="G5" i="13"/>
  <c r="I4" i="13"/>
  <c r="H4" i="13"/>
  <c r="G4" i="13"/>
  <c r="F17" i="12"/>
  <c r="E17" i="12"/>
  <c r="D17" i="12"/>
  <c r="C17" i="12"/>
  <c r="I16" i="12"/>
  <c r="H16" i="12"/>
  <c r="G16" i="12"/>
  <c r="I15" i="12"/>
  <c r="H15" i="12"/>
  <c r="G15" i="12"/>
  <c r="J15" i="12" s="1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F9" i="12"/>
  <c r="E9" i="12"/>
  <c r="D9" i="12"/>
  <c r="C9" i="12"/>
  <c r="I8" i="12"/>
  <c r="H8" i="12"/>
  <c r="I7" i="12"/>
  <c r="H7" i="12"/>
  <c r="G7" i="12"/>
  <c r="I6" i="12"/>
  <c r="H6" i="12"/>
  <c r="G6" i="12"/>
  <c r="I5" i="12"/>
  <c r="H5" i="12"/>
  <c r="G5" i="12"/>
  <c r="I4" i="12"/>
  <c r="H4" i="12"/>
  <c r="G4" i="12"/>
  <c r="F17" i="11"/>
  <c r="E17" i="11"/>
  <c r="D17" i="11"/>
  <c r="C17" i="11"/>
  <c r="I16" i="11"/>
  <c r="H16" i="11"/>
  <c r="G16" i="11"/>
  <c r="J16" i="11" s="1"/>
  <c r="I15" i="11"/>
  <c r="H15" i="11"/>
  <c r="G15" i="11"/>
  <c r="I14" i="11"/>
  <c r="H14" i="11"/>
  <c r="G14" i="11"/>
  <c r="I12" i="11"/>
  <c r="H12" i="11"/>
  <c r="G12" i="11"/>
  <c r="I11" i="11"/>
  <c r="H11" i="11"/>
  <c r="G11" i="11"/>
  <c r="I10" i="11"/>
  <c r="H10" i="11"/>
  <c r="G10" i="11"/>
  <c r="F9" i="11"/>
  <c r="E9" i="11"/>
  <c r="D9" i="11"/>
  <c r="C9" i="11"/>
  <c r="I8" i="11"/>
  <c r="H8" i="11"/>
  <c r="I7" i="11"/>
  <c r="H7" i="11"/>
  <c r="G7" i="11"/>
  <c r="I6" i="11"/>
  <c r="H6" i="11"/>
  <c r="G6" i="11"/>
  <c r="I5" i="11"/>
  <c r="H5" i="11"/>
  <c r="G5" i="11"/>
  <c r="I4" i="11"/>
  <c r="H4" i="11"/>
  <c r="G4" i="11"/>
  <c r="F16" i="10"/>
  <c r="E16" i="10"/>
  <c r="D16" i="10"/>
  <c r="C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F9" i="10"/>
  <c r="E9" i="10"/>
  <c r="D9" i="10"/>
  <c r="C9" i="10"/>
  <c r="I8" i="10"/>
  <c r="H8" i="10"/>
  <c r="I7" i="10"/>
  <c r="H7" i="10"/>
  <c r="G7" i="10"/>
  <c r="I6" i="10"/>
  <c r="H6" i="10"/>
  <c r="G6" i="10"/>
  <c r="I5" i="10"/>
  <c r="H5" i="10"/>
  <c r="G5" i="10"/>
  <c r="I4" i="10"/>
  <c r="H4" i="10"/>
  <c r="G4" i="10"/>
  <c r="F16" i="9"/>
  <c r="E16" i="9"/>
  <c r="D16" i="9"/>
  <c r="C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F9" i="9"/>
  <c r="E9" i="9"/>
  <c r="D9" i="9"/>
  <c r="I8" i="9"/>
  <c r="H8" i="9"/>
  <c r="I7" i="9"/>
  <c r="H7" i="9"/>
  <c r="G7" i="9"/>
  <c r="I5" i="9"/>
  <c r="H5" i="9"/>
  <c r="G5" i="9"/>
  <c r="I4" i="9"/>
  <c r="H4" i="9"/>
  <c r="G4" i="9"/>
  <c r="G8" i="4"/>
  <c r="F17" i="8"/>
  <c r="E17" i="8"/>
  <c r="D17" i="8"/>
  <c r="C17" i="8"/>
  <c r="I16" i="8"/>
  <c r="H16" i="8"/>
  <c r="G16" i="8"/>
  <c r="I15" i="8"/>
  <c r="H15" i="8"/>
  <c r="G15" i="8"/>
  <c r="I14" i="8"/>
  <c r="H14" i="8"/>
  <c r="G14" i="8"/>
  <c r="I13" i="8"/>
  <c r="H13" i="8"/>
  <c r="G13" i="8"/>
  <c r="I12" i="8"/>
  <c r="H12" i="8"/>
  <c r="G12" i="8"/>
  <c r="I11" i="8"/>
  <c r="H11" i="8"/>
  <c r="G11" i="8"/>
  <c r="I10" i="8"/>
  <c r="H10" i="8"/>
  <c r="G10" i="8"/>
  <c r="F9" i="8"/>
  <c r="E9" i="8"/>
  <c r="D9" i="8"/>
  <c r="C9" i="8"/>
  <c r="I8" i="8"/>
  <c r="H8" i="8"/>
  <c r="I7" i="8"/>
  <c r="H7" i="8"/>
  <c r="G7" i="8"/>
  <c r="I6" i="8"/>
  <c r="H6" i="8"/>
  <c r="G6" i="8"/>
  <c r="I5" i="8"/>
  <c r="H5" i="8"/>
  <c r="G5" i="8"/>
  <c r="I4" i="8"/>
  <c r="H4" i="8"/>
  <c r="G4" i="8"/>
  <c r="H7" i="5"/>
  <c r="J7" i="5" s="1"/>
  <c r="I7" i="5"/>
  <c r="G6" i="5"/>
  <c r="H6" i="5"/>
  <c r="I6" i="5"/>
  <c r="F14" i="5"/>
  <c r="E14" i="5"/>
  <c r="D14" i="5"/>
  <c r="C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F8" i="5"/>
  <c r="E8" i="5"/>
  <c r="D8" i="5"/>
  <c r="C8" i="5"/>
  <c r="I4" i="5"/>
  <c r="H4" i="5"/>
  <c r="G4" i="5"/>
  <c r="I8" i="4"/>
  <c r="H8" i="4"/>
  <c r="J15" i="11" l="1"/>
  <c r="J14" i="12"/>
  <c r="J16" i="12"/>
  <c r="J13" i="13"/>
  <c r="J14" i="10"/>
  <c r="J11" i="10"/>
  <c r="J13" i="10"/>
  <c r="J13" i="14"/>
  <c r="J5" i="14"/>
  <c r="J14" i="14"/>
  <c r="G8" i="14"/>
  <c r="J6" i="8"/>
  <c r="J15" i="9"/>
  <c r="J14" i="9"/>
  <c r="J13" i="9"/>
  <c r="G16" i="9"/>
  <c r="J14" i="13"/>
  <c r="J6" i="13"/>
  <c r="J12" i="13"/>
  <c r="J9" i="13"/>
  <c r="J12" i="12"/>
  <c r="J11" i="12"/>
  <c r="J7" i="12"/>
  <c r="J11" i="11"/>
  <c r="C21" i="11"/>
  <c r="J15" i="10"/>
  <c r="J6" i="12"/>
  <c r="J11" i="9"/>
  <c r="J5" i="9"/>
  <c r="J4" i="11"/>
  <c r="I16" i="10"/>
  <c r="F20" i="10"/>
  <c r="J10" i="10"/>
  <c r="C20" i="14"/>
  <c r="J10" i="14"/>
  <c r="J12" i="14"/>
  <c r="J4" i="14"/>
  <c r="J8" i="4"/>
  <c r="J11" i="14"/>
  <c r="D20" i="14"/>
  <c r="E22" i="14" s="1"/>
  <c r="F20" i="14"/>
  <c r="I16" i="14"/>
  <c r="H16" i="14"/>
  <c r="H20" i="14" s="1"/>
  <c r="G16" i="14"/>
  <c r="J9" i="14"/>
  <c r="J7" i="14"/>
  <c r="J6" i="14"/>
  <c r="I8" i="14"/>
  <c r="J11" i="13"/>
  <c r="J10" i="13"/>
  <c r="G15" i="13"/>
  <c r="I15" i="13"/>
  <c r="H15" i="13"/>
  <c r="H19" i="13" s="1"/>
  <c r="D19" i="13"/>
  <c r="C19" i="13"/>
  <c r="F19" i="13"/>
  <c r="E19" i="13"/>
  <c r="J8" i="13"/>
  <c r="J5" i="13"/>
  <c r="I7" i="13"/>
  <c r="G7" i="13"/>
  <c r="J4" i="13"/>
  <c r="F21" i="12"/>
  <c r="J13" i="12"/>
  <c r="E21" i="12"/>
  <c r="G17" i="12"/>
  <c r="C21" i="12"/>
  <c r="I17" i="12"/>
  <c r="H17" i="12"/>
  <c r="D21" i="12"/>
  <c r="J10" i="12"/>
  <c r="I9" i="12"/>
  <c r="H9" i="12"/>
  <c r="G9" i="12"/>
  <c r="J5" i="12"/>
  <c r="J4" i="12"/>
  <c r="F21" i="11"/>
  <c r="J14" i="11"/>
  <c r="J12" i="11"/>
  <c r="I17" i="11"/>
  <c r="H17" i="11"/>
  <c r="E21" i="11"/>
  <c r="J10" i="11"/>
  <c r="D21" i="11"/>
  <c r="J7" i="11"/>
  <c r="J6" i="11"/>
  <c r="I9" i="11"/>
  <c r="H9" i="11"/>
  <c r="J5" i="11"/>
  <c r="G9" i="11"/>
  <c r="G17" i="11"/>
  <c r="H16" i="10"/>
  <c r="G16" i="10"/>
  <c r="J12" i="10"/>
  <c r="D20" i="10"/>
  <c r="C20" i="10"/>
  <c r="E20" i="10"/>
  <c r="J7" i="10"/>
  <c r="H9" i="10"/>
  <c r="J6" i="10"/>
  <c r="I9" i="10"/>
  <c r="G9" i="10"/>
  <c r="J5" i="10"/>
  <c r="J4" i="10"/>
  <c r="J12" i="9"/>
  <c r="I16" i="9"/>
  <c r="H16" i="9"/>
  <c r="D20" i="9"/>
  <c r="C20" i="9"/>
  <c r="F20" i="9"/>
  <c r="E20" i="9"/>
  <c r="J10" i="9"/>
  <c r="J7" i="9"/>
  <c r="I9" i="9"/>
  <c r="H9" i="9"/>
  <c r="G9" i="9"/>
  <c r="J4" i="9"/>
  <c r="J16" i="8"/>
  <c r="J15" i="8"/>
  <c r="J14" i="8"/>
  <c r="G17" i="8"/>
  <c r="J13" i="8"/>
  <c r="J12" i="8"/>
  <c r="E21" i="8"/>
  <c r="D21" i="8"/>
  <c r="I17" i="8"/>
  <c r="H17" i="8"/>
  <c r="J11" i="8"/>
  <c r="C21" i="8"/>
  <c r="F21" i="8"/>
  <c r="J7" i="8"/>
  <c r="I9" i="8"/>
  <c r="J5" i="8"/>
  <c r="H9" i="8"/>
  <c r="J4" i="8"/>
  <c r="J10" i="8"/>
  <c r="G9" i="8"/>
  <c r="F18" i="5"/>
  <c r="J12" i="5"/>
  <c r="J6" i="5"/>
  <c r="C18" i="5"/>
  <c r="J4" i="5"/>
  <c r="E18" i="5"/>
  <c r="I14" i="5"/>
  <c r="J13" i="5"/>
  <c r="D18" i="5"/>
  <c r="H14" i="5"/>
  <c r="J10" i="5"/>
  <c r="G8" i="5"/>
  <c r="G14" i="5"/>
  <c r="J11" i="5"/>
  <c r="H8" i="5"/>
  <c r="I8" i="5"/>
  <c r="J9" i="5"/>
  <c r="F16" i="4"/>
  <c r="E16" i="4"/>
  <c r="D16" i="4"/>
  <c r="C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F9" i="4"/>
  <c r="E9" i="4"/>
  <c r="D9" i="4"/>
  <c r="C9" i="4"/>
  <c r="I7" i="4"/>
  <c r="H7" i="4"/>
  <c r="G7" i="4"/>
  <c r="I6" i="4"/>
  <c r="H6" i="4"/>
  <c r="G6" i="4"/>
  <c r="I5" i="4"/>
  <c r="H5" i="4"/>
  <c r="G5" i="4"/>
  <c r="I4" i="4"/>
  <c r="H4" i="4"/>
  <c r="G4" i="4"/>
  <c r="G21" i="12" l="1"/>
  <c r="F22" i="10"/>
  <c r="J16" i="10"/>
  <c r="G20" i="14"/>
  <c r="I20" i="10"/>
  <c r="G20" i="9"/>
  <c r="I19" i="13"/>
  <c r="I21" i="12"/>
  <c r="J15" i="13"/>
  <c r="J17" i="11"/>
  <c r="J13" i="4"/>
  <c r="J15" i="4"/>
  <c r="H20" i="9"/>
  <c r="H21" i="12"/>
  <c r="H20" i="10"/>
  <c r="G20" i="10"/>
  <c r="I20" i="14"/>
  <c r="J8" i="14"/>
  <c r="I9" i="4"/>
  <c r="F22" i="14"/>
  <c r="J16" i="14"/>
  <c r="G19" i="13"/>
  <c r="E21" i="13"/>
  <c r="F21" i="13"/>
  <c r="J7" i="13"/>
  <c r="F23" i="12"/>
  <c r="J17" i="12"/>
  <c r="E23" i="12"/>
  <c r="J9" i="12"/>
  <c r="H21" i="11"/>
  <c r="I21" i="11"/>
  <c r="E23" i="11"/>
  <c r="F23" i="11"/>
  <c r="G21" i="11"/>
  <c r="J9" i="11"/>
  <c r="E22" i="10"/>
  <c r="J9" i="10"/>
  <c r="I20" i="9"/>
  <c r="J16" i="9"/>
  <c r="F22" i="9"/>
  <c r="E22" i="9"/>
  <c r="J9" i="9"/>
  <c r="G21" i="8"/>
  <c r="F23" i="8"/>
  <c r="I21" i="8"/>
  <c r="E23" i="8"/>
  <c r="J17" i="8"/>
  <c r="H21" i="8"/>
  <c r="J9" i="8"/>
  <c r="E20" i="5"/>
  <c r="J8" i="5"/>
  <c r="I18" i="5"/>
  <c r="H18" i="5"/>
  <c r="F20" i="5"/>
  <c r="G18" i="5"/>
  <c r="J14" i="5"/>
  <c r="J14" i="4"/>
  <c r="J12" i="4"/>
  <c r="C20" i="4"/>
  <c r="H16" i="4"/>
  <c r="J11" i="4"/>
  <c r="G16" i="4"/>
  <c r="F20" i="4"/>
  <c r="E20" i="4"/>
  <c r="J10" i="4"/>
  <c r="D20" i="4"/>
  <c r="J7" i="4"/>
  <c r="J6" i="4"/>
  <c r="H9" i="4"/>
  <c r="J5" i="4"/>
  <c r="G9" i="4"/>
  <c r="I16" i="4"/>
  <c r="J4" i="4"/>
  <c r="J20" i="10" l="1"/>
  <c r="J21" i="11"/>
  <c r="J20" i="14"/>
  <c r="J19" i="13"/>
  <c r="I20" i="4"/>
  <c r="J21" i="12"/>
  <c r="J20" i="9"/>
  <c r="J21" i="8"/>
  <c r="J18" i="5"/>
  <c r="E22" i="4"/>
  <c r="G20" i="4"/>
  <c r="F22" i="4"/>
  <c r="H20" i="4"/>
  <c r="J16" i="4"/>
  <c r="J9" i="4"/>
  <c r="C18" i="2"/>
  <c r="I15" i="2"/>
  <c r="H15" i="2"/>
  <c r="G15" i="2"/>
  <c r="I14" i="2"/>
  <c r="H14" i="2"/>
  <c r="G14" i="2"/>
  <c r="I13" i="2"/>
  <c r="H13" i="2"/>
  <c r="G13" i="2"/>
  <c r="J20" i="4" l="1"/>
  <c r="J13" i="2"/>
  <c r="J14" i="2"/>
  <c r="J15" i="2"/>
  <c r="I12" i="2" l="1"/>
  <c r="H12" i="2"/>
  <c r="G12" i="2"/>
  <c r="I11" i="2"/>
  <c r="H11" i="2"/>
  <c r="G11" i="2"/>
  <c r="J11" i="2" l="1"/>
  <c r="J12" i="2"/>
  <c r="C10" i="2" l="1"/>
  <c r="C22" i="2" s="1"/>
  <c r="I8" i="2"/>
  <c r="H8" i="2"/>
  <c r="G8" i="2"/>
  <c r="I6" i="2"/>
  <c r="H6" i="2"/>
  <c r="I5" i="2"/>
  <c r="G5" i="2"/>
  <c r="H5" i="2"/>
  <c r="I4" i="2"/>
  <c r="H4" i="2"/>
  <c r="G4" i="2"/>
  <c r="J6" i="2" l="1"/>
  <c r="J8" i="2"/>
  <c r="J4" i="2"/>
  <c r="J5" i="2"/>
  <c r="H10" i="2" l="1"/>
  <c r="I18" i="2" l="1"/>
  <c r="J18" i="2"/>
  <c r="H18" i="2"/>
  <c r="H22" i="2" s="1"/>
  <c r="G18" i="2"/>
  <c r="F18" i="2"/>
  <c r="E18" i="2"/>
  <c r="D18" i="2"/>
  <c r="J10" i="2" l="1"/>
  <c r="J22" i="2" s="1"/>
  <c r="F10" i="2"/>
  <c r="F22" i="2" s="1"/>
  <c r="G10" i="2"/>
  <c r="G22" i="2" s="1"/>
  <c r="E10" i="2"/>
  <c r="E22" i="2" s="1"/>
  <c r="D10" i="2"/>
  <c r="D22" i="2" s="1"/>
  <c r="E24" i="2" l="1"/>
  <c r="F24" i="2"/>
  <c r="D31" i="1" l="1"/>
  <c r="F31" i="1" s="1"/>
  <c r="H31" i="1" s="1"/>
  <c r="D30" i="1"/>
  <c r="F30" i="1" s="1"/>
  <c r="H30" i="1" s="1"/>
  <c r="D29" i="1"/>
  <c r="F29" i="1" s="1"/>
  <c r="H29" i="1" s="1"/>
  <c r="D28" i="1"/>
  <c r="F28" i="1" s="1"/>
  <c r="H28" i="1" s="1"/>
  <c r="D27" i="1"/>
  <c r="F27" i="1" s="1"/>
  <c r="H27" i="1" s="1"/>
  <c r="D26" i="1"/>
  <c r="F26" i="1" s="1"/>
  <c r="H26" i="1" s="1"/>
  <c r="D25" i="1"/>
  <c r="F25" i="1" s="1"/>
  <c r="H25" i="1" s="1"/>
  <c r="D24" i="1"/>
  <c r="F24" i="1" s="1"/>
  <c r="H24" i="1" s="1"/>
  <c r="D23" i="1"/>
  <c r="F23" i="1" s="1"/>
  <c r="H23" i="1" s="1"/>
  <c r="D22" i="1"/>
  <c r="F22" i="1" s="1"/>
  <c r="H22" i="1" s="1"/>
  <c r="D21" i="1"/>
  <c r="F21" i="1" s="1"/>
  <c r="H21" i="1" s="1"/>
  <c r="D20" i="1"/>
  <c r="F20" i="1" s="1"/>
  <c r="H20" i="1" s="1"/>
  <c r="D19" i="1"/>
  <c r="F19" i="1" s="1"/>
  <c r="H19" i="1" s="1"/>
  <c r="D18" i="1"/>
  <c r="F18" i="1" s="1"/>
  <c r="H18" i="1" s="1"/>
  <c r="D17" i="1"/>
  <c r="F17" i="1" s="1"/>
  <c r="H17" i="1" s="1"/>
  <c r="D16" i="1"/>
  <c r="F16" i="1" s="1"/>
  <c r="H16" i="1" s="1"/>
  <c r="D15" i="1"/>
  <c r="F15" i="1" s="1"/>
  <c r="H15" i="1" s="1"/>
  <c r="D14" i="1"/>
  <c r="F14" i="1" s="1"/>
  <c r="H14" i="1" s="1"/>
  <c r="D13" i="1"/>
  <c r="F13" i="1" s="1"/>
  <c r="H13" i="1" s="1"/>
  <c r="D12" i="1"/>
  <c r="F12" i="1" s="1"/>
  <c r="H12" i="1" s="1"/>
  <c r="D11" i="1"/>
  <c r="F11" i="1" s="1"/>
  <c r="H11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D6" i="1"/>
  <c r="F6" i="1" s="1"/>
  <c r="H6" i="1" s="1"/>
  <c r="D5" i="1"/>
  <c r="F5" i="1" s="1"/>
  <c r="H5" i="1" s="1"/>
  <c r="D4" i="1"/>
  <c r="F4" i="1" s="1"/>
  <c r="H4" i="1" s="1"/>
  <c r="D3" i="1"/>
  <c r="F3" i="1" s="1"/>
  <c r="H3" i="1" s="1"/>
  <c r="H32" i="1" l="1"/>
  <c r="I10" i="2" l="1"/>
  <c r="I22" i="2" s="1"/>
</calcChain>
</file>

<file path=xl/sharedStrings.xml><?xml version="1.0" encoding="utf-8"?>
<sst xmlns="http://schemas.openxmlformats.org/spreadsheetml/2006/main" count="361" uniqueCount="154">
  <si>
    <t>Наименование продуктов</t>
  </si>
  <si>
    <t>Меню-раскладка на</t>
  </si>
  <si>
    <t>Завтрак</t>
  </si>
  <si>
    <t>Обед</t>
  </si>
  <si>
    <t>Кол-во на 1  чел.</t>
  </si>
  <si>
    <t>Цена</t>
  </si>
  <si>
    <t>Итого</t>
  </si>
  <si>
    <t>Общее кол-во человек</t>
  </si>
  <si>
    <t>Продукты на 
чел.</t>
  </si>
  <si>
    <t>Начальник лагеря :</t>
  </si>
  <si>
    <t>Зав. производством :</t>
  </si>
  <si>
    <t>МОБУ СОШ №4</t>
  </si>
  <si>
    <t>Прием пищи ,наименование блюда</t>
  </si>
  <si>
    <t>350(1)</t>
  </si>
  <si>
    <t>Масса порции</t>
  </si>
  <si>
    <t>Белки</t>
  </si>
  <si>
    <t>Жиры</t>
  </si>
  <si>
    <t>Углев</t>
  </si>
  <si>
    <t>СООТНОШЕНИЕ</t>
  </si>
  <si>
    <t>ККАЛ сумма</t>
  </si>
  <si>
    <t>Каша жидкая молочная рисовая с маслом сл.</t>
  </si>
  <si>
    <t>расчет белков</t>
  </si>
  <si>
    <t>расчет жиров</t>
  </si>
  <si>
    <t>расчет углев</t>
  </si>
  <si>
    <t>Батон нарезной</t>
  </si>
  <si>
    <t>Чай с сахаром</t>
  </si>
  <si>
    <t>829(1)</t>
  </si>
  <si>
    <t>Сыр порциями</t>
  </si>
  <si>
    <t>ИТОГО ЗА ЗАВТРАК</t>
  </si>
  <si>
    <t>№ РЕЦЕПТ</t>
  </si>
  <si>
    <t>ЗАВТРАК</t>
  </si>
  <si>
    <t>ОБЕД</t>
  </si>
  <si>
    <t>Борщ с мясом и со сметаной</t>
  </si>
  <si>
    <t>Горбуша припущенная</t>
  </si>
  <si>
    <t>184(1)</t>
  </si>
  <si>
    <t>404(1)</t>
  </si>
  <si>
    <t>Картофельное пюре с маслом сливочным</t>
  </si>
  <si>
    <t>634(1)</t>
  </si>
  <si>
    <t>Салат из моркови со сметаной</t>
  </si>
  <si>
    <t>49(2)</t>
  </si>
  <si>
    <t>Кисель со смородиной черной</t>
  </si>
  <si>
    <t>Хлеб ржанопшеничный</t>
  </si>
  <si>
    <t>760(1)</t>
  </si>
  <si>
    <t>Печенье</t>
  </si>
  <si>
    <t>ИТОГО ЗА ОБЕД</t>
  </si>
  <si>
    <t>ВСЕГО ЗА ЗАВТРАК И ОБЕД</t>
  </si>
  <si>
    <t>Макароны отварные</t>
  </si>
  <si>
    <t>361(1)</t>
  </si>
  <si>
    <t>561(1)</t>
  </si>
  <si>
    <t>667(1)</t>
  </si>
  <si>
    <t>Чай с сахаром и лимоном</t>
  </si>
  <si>
    <t>830(1)</t>
  </si>
  <si>
    <t>Хлеб пшеничный</t>
  </si>
  <si>
    <t>Рассольник Ленинградский с курой и со сметаной</t>
  </si>
  <si>
    <t>206(1)</t>
  </si>
  <si>
    <t>Рис припущенный</t>
  </si>
  <si>
    <t>616(1)</t>
  </si>
  <si>
    <t>Маринованная свекла с маслом растит.</t>
  </si>
  <si>
    <t>112(1)</t>
  </si>
  <si>
    <t>Компот из с/ф</t>
  </si>
  <si>
    <t>759(1)</t>
  </si>
  <si>
    <t>Напиток из плодов шиповника</t>
  </si>
  <si>
    <t>846(1)</t>
  </si>
  <si>
    <t>555(1)</t>
  </si>
  <si>
    <t>343(1)</t>
  </si>
  <si>
    <t>108(1)</t>
  </si>
  <si>
    <t>Компот из кураги</t>
  </si>
  <si>
    <t>758(1)</t>
  </si>
  <si>
    <t>Какао с молоком</t>
  </si>
  <si>
    <t>848(1)</t>
  </si>
  <si>
    <t>Плов из говядины</t>
  </si>
  <si>
    <t>443)2)</t>
  </si>
  <si>
    <t>Компот из свежих яблок</t>
  </si>
  <si>
    <t>754(1)</t>
  </si>
  <si>
    <t>Хлеб ржано-пшеничный</t>
  </si>
  <si>
    <t>Соус красный основной на м/б</t>
  </si>
  <si>
    <t>Котлета говяжья</t>
  </si>
  <si>
    <t>215(1)</t>
  </si>
  <si>
    <t>Компот из яблок с черносливом</t>
  </si>
  <si>
    <t>756(1)</t>
  </si>
  <si>
    <t>362(1)</t>
  </si>
  <si>
    <t>864(1)</t>
  </si>
  <si>
    <t>Суп гороховый</t>
  </si>
  <si>
    <t>226(1)</t>
  </si>
  <si>
    <t>Тефтели мясные</t>
  </si>
  <si>
    <t>Каша гречненвая рассыпчатая</t>
  </si>
  <si>
    <t>476(1)</t>
  </si>
  <si>
    <t>Горох отварной</t>
  </si>
  <si>
    <t>Сосиски молочные отварные</t>
  </si>
  <si>
    <t>Шницель рыбный натуральный( минтай)</t>
  </si>
  <si>
    <t>443(1)</t>
  </si>
  <si>
    <t>Яйцо вареное</t>
  </si>
  <si>
    <t>367(1)</t>
  </si>
  <si>
    <t>208(1)</t>
  </si>
  <si>
    <t>Винегрет овощной с заправкой</t>
  </si>
  <si>
    <t>Борщ картофельный со сметаной</t>
  </si>
  <si>
    <t>185(1)</t>
  </si>
  <si>
    <t>532(1)</t>
  </si>
  <si>
    <t>Гуляш говяжий с соусом</t>
  </si>
  <si>
    <t>Салат из белокачанной капусты</t>
  </si>
  <si>
    <t>Суп молочный вермишелевый</t>
  </si>
  <si>
    <t>234(1)</t>
  </si>
  <si>
    <t>Каша рассыпчатая пшеничная</t>
  </si>
  <si>
    <t>Каша пшенная молочная жидкая с маслом</t>
  </si>
  <si>
    <t>Жаркое по-домашнему</t>
  </si>
  <si>
    <t>Макароны с сыром</t>
  </si>
  <si>
    <t>134(2)</t>
  </si>
  <si>
    <t>Рис отварной со слив маслом</t>
  </si>
  <si>
    <t>615(1)</t>
  </si>
  <si>
    <t>Суп Крестьянский с пшеном и со сметаной</t>
  </si>
  <si>
    <t>Куры отварные</t>
  </si>
  <si>
    <t>590(1)</t>
  </si>
  <si>
    <t xml:space="preserve">Суп картофельный с вермишелью </t>
  </si>
  <si>
    <t>ТК</t>
  </si>
  <si>
    <t>Суп картофельный с гречкой и курой</t>
  </si>
  <si>
    <t>Каша пшенная рассыпчатая</t>
  </si>
  <si>
    <t>511(1)</t>
  </si>
  <si>
    <t>Огурец свежий</t>
  </si>
  <si>
    <t>Каша манная молочная жидкая с маслом</t>
  </si>
  <si>
    <t>Борщ с фасолью</t>
  </si>
  <si>
    <t>115(2)</t>
  </si>
  <si>
    <t>443(2)</t>
  </si>
  <si>
    <t>224(2)</t>
  </si>
  <si>
    <t>283(1)</t>
  </si>
  <si>
    <t>Картофель отварной</t>
  </si>
  <si>
    <t>Салат витаминный</t>
  </si>
  <si>
    <t>ТК 41</t>
  </si>
  <si>
    <t>Суп картофельный с фрикадельками</t>
  </si>
  <si>
    <t>ТК 83</t>
  </si>
  <si>
    <t>Суп рисовый с мясом</t>
  </si>
  <si>
    <t xml:space="preserve">Голубцы "Ленивые" с мясом и рисом </t>
  </si>
  <si>
    <t>848 (1)</t>
  </si>
  <si>
    <t>Салат «Степной» из разных овощей</t>
  </si>
  <si>
    <t>Салат из квашеной капусты</t>
  </si>
  <si>
    <t>Меню 5 - 11 классы.  1 день. I смена</t>
  </si>
  <si>
    <t xml:space="preserve">масло сливочное </t>
  </si>
  <si>
    <t>Меню 5 - 11 классы.  2 день. I смена</t>
  </si>
  <si>
    <t>Меню 5 - 11 классы.  3 день. I смена</t>
  </si>
  <si>
    <t>Меню 5 - 11 классы.  4 день. I смена</t>
  </si>
  <si>
    <t>Меню 5 - 11 классы.  5 день. I смена</t>
  </si>
  <si>
    <t>Меню 5 - 11 классы.  6 день. I смена</t>
  </si>
  <si>
    <t>Меню 5 - 11 классы.  7 день. I смена</t>
  </si>
  <si>
    <t>Меню 5 - 11 классы.  8 день. I смена</t>
  </si>
  <si>
    <t>Меню 5 - 11 классы.  9 день. I смена</t>
  </si>
  <si>
    <t>Меню 5 - 11 классы.  10 день. I смена</t>
  </si>
  <si>
    <t>Оладьи из печени</t>
  </si>
  <si>
    <t>Каша гречневая рассыпчатая</t>
  </si>
  <si>
    <t>71(2)</t>
  </si>
  <si>
    <t>Тефтели из говядины с рисом</t>
  </si>
  <si>
    <t>462(2)</t>
  </si>
  <si>
    <t>Рагу из овощей на к/б</t>
  </si>
  <si>
    <t>Соус томатный</t>
  </si>
  <si>
    <t>682(1)</t>
  </si>
  <si>
    <t>278(1)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</si>
</sst>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/>
    <xf numFmtId="0" fontId="1" fillId="0" borderId="2" xfId="0" applyFont="1" applyFill="1" applyBorder="1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6" fillId="0" borderId="1" xfId="0" applyNumberFormat="1" applyFont="1" applyBorder="1"/>
    <xf numFmtId="1" fontId="3" fillId="0" borderId="1" xfId="0" applyNumberFormat="1" applyFont="1" applyBorder="1"/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NumberFormat="1" applyFont="1" applyBorder="1"/>
    <xf numFmtId="0" fontId="6" fillId="0" borderId="7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workbookViewId="0">
      <selection activeCell="H3" sqref="H3"/>
    </sheetView>
  </sheetViews>
  <sheetFormatPr defaultRowHeight="14.4" x14ac:dyDescent="0.3"/>
  <cols>
    <col min="1" max="1" width="20.6640625" customWidth="1"/>
    <col min="2" max="3" width="30.6640625" customWidth="1"/>
    <col min="4" max="5" width="8.6640625" customWidth="1"/>
    <col min="6" max="6" width="10.6640625" customWidth="1"/>
    <col min="7" max="7" width="8.6640625" customWidth="1"/>
  </cols>
  <sheetData>
    <row r="1" spans="1:9" ht="21.9" customHeight="1" x14ac:dyDescent="0.3">
      <c r="A1" s="1" t="s">
        <v>1</v>
      </c>
      <c r="B1" s="2"/>
      <c r="C1" s="2"/>
      <c r="D1" s="2"/>
      <c r="E1" s="1" t="s">
        <v>11</v>
      </c>
      <c r="F1" s="2"/>
      <c r="G1" s="2"/>
      <c r="H1" s="2"/>
      <c r="I1" s="2"/>
    </row>
    <row r="2" spans="1:9" ht="62.1" customHeight="1" x14ac:dyDescent="0.3">
      <c r="A2" s="3" t="s">
        <v>0</v>
      </c>
      <c r="B2" s="4" t="s">
        <v>2</v>
      </c>
      <c r="C2" s="4" t="s">
        <v>3</v>
      </c>
      <c r="D2" s="3" t="s">
        <v>4</v>
      </c>
      <c r="E2" s="3" t="s">
        <v>7</v>
      </c>
      <c r="F2" s="3" t="s">
        <v>8</v>
      </c>
      <c r="G2" s="4" t="s">
        <v>5</v>
      </c>
      <c r="H2" s="4" t="s">
        <v>6</v>
      </c>
      <c r="I2" s="5"/>
    </row>
    <row r="3" spans="1:9" x14ac:dyDescent="0.3">
      <c r="A3" s="5"/>
      <c r="B3" s="5">
        <v>5</v>
      </c>
      <c r="C3" s="5">
        <v>6</v>
      </c>
      <c r="D3" s="5">
        <f t="shared" ref="D3:D31" si="0">(B3+C3)/1000</f>
        <v>1.0999999999999999E-2</v>
      </c>
      <c r="E3" s="5">
        <v>12</v>
      </c>
      <c r="F3" s="5">
        <f t="shared" ref="F3:F31" si="1">D3*E3</f>
        <v>0.13200000000000001</v>
      </c>
      <c r="G3" s="5">
        <v>150</v>
      </c>
      <c r="H3" s="5">
        <f t="shared" ref="H3:H31" si="2">F3*G3</f>
        <v>19.8</v>
      </c>
      <c r="I3" s="5"/>
    </row>
    <row r="4" spans="1:9" x14ac:dyDescent="0.3">
      <c r="A4" s="5"/>
      <c r="B4" s="5"/>
      <c r="C4" s="5"/>
      <c r="D4" s="5">
        <f t="shared" si="0"/>
        <v>0</v>
      </c>
      <c r="E4" s="5"/>
      <c r="F4" s="5">
        <f t="shared" si="1"/>
        <v>0</v>
      </c>
      <c r="G4" s="5"/>
      <c r="H4" s="5">
        <f t="shared" si="2"/>
        <v>0</v>
      </c>
      <c r="I4" s="5"/>
    </row>
    <row r="5" spans="1:9" x14ac:dyDescent="0.3">
      <c r="A5" s="5"/>
      <c r="B5" s="5"/>
      <c r="C5" s="5"/>
      <c r="D5" s="5">
        <f t="shared" si="0"/>
        <v>0</v>
      </c>
      <c r="E5" s="5"/>
      <c r="F5" s="5">
        <f t="shared" si="1"/>
        <v>0</v>
      </c>
      <c r="G5" s="5"/>
      <c r="H5" s="5">
        <f t="shared" si="2"/>
        <v>0</v>
      </c>
      <c r="I5" s="5"/>
    </row>
    <row r="6" spans="1:9" x14ac:dyDescent="0.3">
      <c r="A6" s="5"/>
      <c r="B6" s="5"/>
      <c r="C6" s="5"/>
      <c r="D6" s="5">
        <f t="shared" si="0"/>
        <v>0</v>
      </c>
      <c r="E6" s="5"/>
      <c r="F6" s="5">
        <f t="shared" si="1"/>
        <v>0</v>
      </c>
      <c r="G6" s="5"/>
      <c r="H6" s="5">
        <f t="shared" si="2"/>
        <v>0</v>
      </c>
      <c r="I6" s="5"/>
    </row>
    <row r="7" spans="1:9" x14ac:dyDescent="0.3">
      <c r="A7" s="5"/>
      <c r="B7" s="5"/>
      <c r="C7" s="5"/>
      <c r="D7" s="5">
        <f t="shared" si="0"/>
        <v>0</v>
      </c>
      <c r="E7" s="5"/>
      <c r="F7" s="5">
        <f t="shared" si="1"/>
        <v>0</v>
      </c>
      <c r="G7" s="5"/>
      <c r="H7" s="5">
        <f t="shared" si="2"/>
        <v>0</v>
      </c>
      <c r="I7" s="5"/>
    </row>
    <row r="8" spans="1:9" x14ac:dyDescent="0.3">
      <c r="A8" s="5"/>
      <c r="B8" s="5"/>
      <c r="C8" s="5"/>
      <c r="D8" s="5">
        <f t="shared" si="0"/>
        <v>0</v>
      </c>
      <c r="E8" s="5"/>
      <c r="F8" s="5">
        <f t="shared" si="1"/>
        <v>0</v>
      </c>
      <c r="G8" s="5"/>
      <c r="H8" s="5">
        <f t="shared" si="2"/>
        <v>0</v>
      </c>
      <c r="I8" s="5"/>
    </row>
    <row r="9" spans="1:9" x14ac:dyDescent="0.3">
      <c r="A9" s="5"/>
      <c r="B9" s="5"/>
      <c r="C9" s="5"/>
      <c r="D9" s="5">
        <f t="shared" si="0"/>
        <v>0</v>
      </c>
      <c r="E9" s="5"/>
      <c r="F9" s="5">
        <f t="shared" si="1"/>
        <v>0</v>
      </c>
      <c r="G9" s="5"/>
      <c r="H9" s="5">
        <f t="shared" si="2"/>
        <v>0</v>
      </c>
      <c r="I9" s="5"/>
    </row>
    <row r="10" spans="1:9" x14ac:dyDescent="0.3">
      <c r="A10" s="5"/>
      <c r="B10" s="5"/>
      <c r="C10" s="5"/>
      <c r="D10" s="5">
        <f t="shared" si="0"/>
        <v>0</v>
      </c>
      <c r="E10" s="5"/>
      <c r="F10" s="5">
        <f t="shared" si="1"/>
        <v>0</v>
      </c>
      <c r="G10" s="5"/>
      <c r="H10" s="5">
        <f t="shared" si="2"/>
        <v>0</v>
      </c>
      <c r="I10" s="5"/>
    </row>
    <row r="11" spans="1:9" x14ac:dyDescent="0.3">
      <c r="A11" s="5"/>
      <c r="B11" s="5"/>
      <c r="C11" s="5"/>
      <c r="D11" s="5">
        <f t="shared" si="0"/>
        <v>0</v>
      </c>
      <c r="E11" s="5"/>
      <c r="F11" s="5">
        <f t="shared" si="1"/>
        <v>0</v>
      </c>
      <c r="G11" s="5"/>
      <c r="H11" s="5">
        <f t="shared" si="2"/>
        <v>0</v>
      </c>
      <c r="I11" s="5"/>
    </row>
    <row r="12" spans="1:9" x14ac:dyDescent="0.3">
      <c r="A12" s="5"/>
      <c r="B12" s="5"/>
      <c r="C12" s="5"/>
      <c r="D12" s="5">
        <f t="shared" si="0"/>
        <v>0</v>
      </c>
      <c r="E12" s="5"/>
      <c r="F12" s="5">
        <f t="shared" si="1"/>
        <v>0</v>
      </c>
      <c r="G12" s="5"/>
      <c r="H12" s="5">
        <f t="shared" si="2"/>
        <v>0</v>
      </c>
      <c r="I12" s="5"/>
    </row>
    <row r="13" spans="1:9" x14ac:dyDescent="0.3">
      <c r="A13" s="5"/>
      <c r="B13" s="5"/>
      <c r="C13" s="5"/>
      <c r="D13" s="5">
        <f t="shared" si="0"/>
        <v>0</v>
      </c>
      <c r="E13" s="5"/>
      <c r="F13" s="5">
        <f t="shared" si="1"/>
        <v>0</v>
      </c>
      <c r="G13" s="5"/>
      <c r="H13" s="5">
        <f t="shared" si="2"/>
        <v>0</v>
      </c>
      <c r="I13" s="5"/>
    </row>
    <row r="14" spans="1:9" x14ac:dyDescent="0.3">
      <c r="A14" s="5"/>
      <c r="B14" s="5"/>
      <c r="C14" s="5"/>
      <c r="D14" s="5">
        <f t="shared" si="0"/>
        <v>0</v>
      </c>
      <c r="E14" s="5"/>
      <c r="F14" s="5">
        <f t="shared" si="1"/>
        <v>0</v>
      </c>
      <c r="G14" s="5"/>
      <c r="H14" s="5">
        <f t="shared" si="2"/>
        <v>0</v>
      </c>
      <c r="I14" s="5"/>
    </row>
    <row r="15" spans="1:9" x14ac:dyDescent="0.3">
      <c r="A15" s="5"/>
      <c r="B15" s="5"/>
      <c r="C15" s="5"/>
      <c r="D15" s="5">
        <f t="shared" si="0"/>
        <v>0</v>
      </c>
      <c r="E15" s="5"/>
      <c r="F15" s="5">
        <f t="shared" si="1"/>
        <v>0</v>
      </c>
      <c r="G15" s="5"/>
      <c r="H15" s="5">
        <f t="shared" si="2"/>
        <v>0</v>
      </c>
      <c r="I15" s="5"/>
    </row>
    <row r="16" spans="1:9" x14ac:dyDescent="0.3">
      <c r="A16" s="5"/>
      <c r="B16" s="5"/>
      <c r="C16" s="5"/>
      <c r="D16" s="5">
        <f t="shared" si="0"/>
        <v>0</v>
      </c>
      <c r="E16" s="5"/>
      <c r="F16" s="5">
        <f t="shared" si="1"/>
        <v>0</v>
      </c>
      <c r="G16" s="5"/>
      <c r="H16" s="5">
        <f t="shared" si="2"/>
        <v>0</v>
      </c>
      <c r="I16" s="5"/>
    </row>
    <row r="17" spans="1:9" x14ac:dyDescent="0.3">
      <c r="A17" s="5"/>
      <c r="B17" s="5"/>
      <c r="C17" s="5"/>
      <c r="D17" s="5">
        <f t="shared" si="0"/>
        <v>0</v>
      </c>
      <c r="E17" s="5"/>
      <c r="F17" s="5">
        <f t="shared" si="1"/>
        <v>0</v>
      </c>
      <c r="G17" s="5"/>
      <c r="H17" s="5">
        <f t="shared" si="2"/>
        <v>0</v>
      </c>
      <c r="I17" s="5"/>
    </row>
    <row r="18" spans="1:9" x14ac:dyDescent="0.3">
      <c r="A18" s="5"/>
      <c r="B18" s="5"/>
      <c r="C18" s="5"/>
      <c r="D18" s="5">
        <f t="shared" si="0"/>
        <v>0</v>
      </c>
      <c r="E18" s="5"/>
      <c r="F18" s="5">
        <f t="shared" si="1"/>
        <v>0</v>
      </c>
      <c r="G18" s="5"/>
      <c r="H18" s="5">
        <f t="shared" si="2"/>
        <v>0</v>
      </c>
      <c r="I18" s="5"/>
    </row>
    <row r="19" spans="1:9" x14ac:dyDescent="0.3">
      <c r="A19" s="5"/>
      <c r="B19" s="5"/>
      <c r="C19" s="5"/>
      <c r="D19" s="5">
        <f t="shared" si="0"/>
        <v>0</v>
      </c>
      <c r="E19" s="5"/>
      <c r="F19" s="5">
        <f t="shared" si="1"/>
        <v>0</v>
      </c>
      <c r="G19" s="5"/>
      <c r="H19" s="5">
        <f t="shared" si="2"/>
        <v>0</v>
      </c>
      <c r="I19" s="5"/>
    </row>
    <row r="20" spans="1:9" x14ac:dyDescent="0.3">
      <c r="A20" s="5"/>
      <c r="B20" s="5"/>
      <c r="C20" s="5"/>
      <c r="D20" s="5">
        <f t="shared" si="0"/>
        <v>0</v>
      </c>
      <c r="E20" s="5"/>
      <c r="F20" s="5">
        <f t="shared" si="1"/>
        <v>0</v>
      </c>
      <c r="G20" s="5"/>
      <c r="H20" s="5">
        <f t="shared" si="2"/>
        <v>0</v>
      </c>
      <c r="I20" s="5"/>
    </row>
    <row r="21" spans="1:9" x14ac:dyDescent="0.3">
      <c r="A21" s="5"/>
      <c r="B21" s="5"/>
      <c r="C21" s="5"/>
      <c r="D21" s="5">
        <f t="shared" si="0"/>
        <v>0</v>
      </c>
      <c r="E21" s="5"/>
      <c r="F21" s="5">
        <f t="shared" si="1"/>
        <v>0</v>
      </c>
      <c r="G21" s="5"/>
      <c r="H21" s="5">
        <f t="shared" si="2"/>
        <v>0</v>
      </c>
      <c r="I21" s="5"/>
    </row>
    <row r="22" spans="1:9" x14ac:dyDescent="0.3">
      <c r="A22" s="5"/>
      <c r="B22" s="5"/>
      <c r="C22" s="5"/>
      <c r="D22" s="5">
        <f t="shared" si="0"/>
        <v>0</v>
      </c>
      <c r="E22" s="5"/>
      <c r="F22" s="5">
        <f t="shared" si="1"/>
        <v>0</v>
      </c>
      <c r="G22" s="5"/>
      <c r="H22" s="5">
        <f t="shared" si="2"/>
        <v>0</v>
      </c>
      <c r="I22" s="5"/>
    </row>
    <row r="23" spans="1:9" x14ac:dyDescent="0.3">
      <c r="A23" s="5"/>
      <c r="B23" s="5"/>
      <c r="C23" s="5"/>
      <c r="D23" s="5">
        <f t="shared" si="0"/>
        <v>0</v>
      </c>
      <c r="E23" s="5"/>
      <c r="F23" s="5">
        <f t="shared" si="1"/>
        <v>0</v>
      </c>
      <c r="G23" s="5"/>
      <c r="H23" s="5">
        <f t="shared" si="2"/>
        <v>0</v>
      </c>
      <c r="I23" s="5"/>
    </row>
    <row r="24" spans="1:9" x14ac:dyDescent="0.3">
      <c r="A24" s="5"/>
      <c r="B24" s="5"/>
      <c r="C24" s="5"/>
      <c r="D24" s="5">
        <f t="shared" si="0"/>
        <v>0</v>
      </c>
      <c r="E24" s="5"/>
      <c r="F24" s="5">
        <f t="shared" si="1"/>
        <v>0</v>
      </c>
      <c r="G24" s="5"/>
      <c r="H24" s="5">
        <f t="shared" si="2"/>
        <v>0</v>
      </c>
      <c r="I24" s="5"/>
    </row>
    <row r="25" spans="1:9" x14ac:dyDescent="0.3">
      <c r="A25" s="5"/>
      <c r="B25" s="5"/>
      <c r="C25" s="5"/>
      <c r="D25" s="5">
        <f t="shared" si="0"/>
        <v>0</v>
      </c>
      <c r="E25" s="5"/>
      <c r="F25" s="5">
        <f t="shared" si="1"/>
        <v>0</v>
      </c>
      <c r="G25" s="5"/>
      <c r="H25" s="5">
        <f t="shared" si="2"/>
        <v>0</v>
      </c>
      <c r="I25" s="5"/>
    </row>
    <row r="26" spans="1:9" x14ac:dyDescent="0.3">
      <c r="A26" s="5"/>
      <c r="B26" s="5"/>
      <c r="C26" s="5"/>
      <c r="D26" s="5">
        <f t="shared" si="0"/>
        <v>0</v>
      </c>
      <c r="E26" s="5"/>
      <c r="F26" s="5">
        <f t="shared" si="1"/>
        <v>0</v>
      </c>
      <c r="G26" s="5"/>
      <c r="H26" s="5">
        <f t="shared" si="2"/>
        <v>0</v>
      </c>
      <c r="I26" s="5"/>
    </row>
    <row r="27" spans="1:9" x14ac:dyDescent="0.3">
      <c r="A27" s="5"/>
      <c r="B27" s="5"/>
      <c r="C27" s="5"/>
      <c r="D27" s="5">
        <f t="shared" si="0"/>
        <v>0</v>
      </c>
      <c r="E27" s="5"/>
      <c r="F27" s="5">
        <f t="shared" si="1"/>
        <v>0</v>
      </c>
      <c r="G27" s="5"/>
      <c r="H27" s="5">
        <f t="shared" si="2"/>
        <v>0</v>
      </c>
      <c r="I27" s="5"/>
    </row>
    <row r="28" spans="1:9" x14ac:dyDescent="0.3">
      <c r="A28" s="5"/>
      <c r="B28" s="5"/>
      <c r="C28" s="5"/>
      <c r="D28" s="5">
        <f t="shared" si="0"/>
        <v>0</v>
      </c>
      <c r="E28" s="5"/>
      <c r="F28" s="5">
        <f t="shared" si="1"/>
        <v>0</v>
      </c>
      <c r="G28" s="5"/>
      <c r="H28" s="5">
        <f t="shared" si="2"/>
        <v>0</v>
      </c>
      <c r="I28" s="5"/>
    </row>
    <row r="29" spans="1:9" x14ac:dyDescent="0.3">
      <c r="A29" s="5"/>
      <c r="B29" s="5"/>
      <c r="C29" s="5"/>
      <c r="D29" s="5">
        <f t="shared" si="0"/>
        <v>0</v>
      </c>
      <c r="E29" s="5"/>
      <c r="F29" s="5">
        <f t="shared" si="1"/>
        <v>0</v>
      </c>
      <c r="G29" s="5"/>
      <c r="H29" s="5">
        <f t="shared" si="2"/>
        <v>0</v>
      </c>
      <c r="I29" s="5"/>
    </row>
    <row r="30" spans="1:9" x14ac:dyDescent="0.3">
      <c r="A30" s="5"/>
      <c r="B30" s="5"/>
      <c r="C30" s="5"/>
      <c r="D30" s="5">
        <f t="shared" si="0"/>
        <v>0</v>
      </c>
      <c r="E30" s="5"/>
      <c r="F30" s="5">
        <f t="shared" si="1"/>
        <v>0</v>
      </c>
      <c r="G30" s="5"/>
      <c r="H30" s="7">
        <f t="shared" si="2"/>
        <v>0</v>
      </c>
      <c r="I30" s="5"/>
    </row>
    <row r="31" spans="1:9" x14ac:dyDescent="0.3">
      <c r="A31" s="6"/>
      <c r="B31" s="5"/>
      <c r="C31" s="6"/>
      <c r="D31" s="5">
        <f t="shared" si="0"/>
        <v>0</v>
      </c>
      <c r="E31" s="5"/>
      <c r="F31" s="5">
        <f t="shared" si="1"/>
        <v>0</v>
      </c>
      <c r="G31" s="5"/>
      <c r="H31" s="5">
        <f t="shared" si="2"/>
        <v>0</v>
      </c>
      <c r="I31" s="5"/>
    </row>
    <row r="32" spans="1:9" x14ac:dyDescent="0.3">
      <c r="A32" s="6"/>
      <c r="B32" s="5"/>
      <c r="C32" s="6"/>
      <c r="D32" s="5"/>
      <c r="E32" s="5"/>
      <c r="F32" s="5"/>
      <c r="G32" s="5"/>
      <c r="H32" s="5">
        <f>H3+H4+H5+H6+H7+H8+H9+H10+H11+H12+H13+H14+H15+H16+H17+H18+H19+H20+H21+H22+H23+H24+H25+H26+H27+H28+H29</f>
        <v>19.8</v>
      </c>
      <c r="I32" s="5"/>
    </row>
    <row r="33" spans="1:9" x14ac:dyDescent="0.3">
      <c r="A33" s="2" t="s">
        <v>10</v>
      </c>
      <c r="B33" s="2"/>
      <c r="C33" s="2" t="s">
        <v>9</v>
      </c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2"/>
      <c r="D123" s="2"/>
      <c r="E123" s="2"/>
      <c r="F123" s="2"/>
      <c r="G123" s="2"/>
      <c r="H123" s="2"/>
      <c r="I123" s="2"/>
    </row>
  </sheetData>
  <pageMargins left="0.25" right="0.25" top="0.75" bottom="0.75" header="0.3" footer="0.3"/>
  <pageSetup paperSize="9" scale="91" fitToWidth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K12" sqref="K12"/>
    </sheetView>
  </sheetViews>
  <sheetFormatPr defaultRowHeight="14.4" x14ac:dyDescent="0.3"/>
  <cols>
    <col min="1" max="1" width="10.5546875" customWidth="1"/>
    <col min="2" max="2" width="33.332031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136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3" t="s">
        <v>16</v>
      </c>
      <c r="F3" s="23" t="s">
        <v>17</v>
      </c>
      <c r="G3" s="23" t="s">
        <v>21</v>
      </c>
      <c r="H3" s="24" t="s">
        <v>22</v>
      </c>
      <c r="I3" s="24" t="s">
        <v>23</v>
      </c>
      <c r="J3" s="24" t="s">
        <v>19</v>
      </c>
      <c r="K3" s="49"/>
      <c r="L3" s="22"/>
    </row>
    <row r="4" spans="1:12" x14ac:dyDescent="0.3">
      <c r="A4" s="50" t="s">
        <v>30</v>
      </c>
      <c r="B4" s="17" t="s">
        <v>46</v>
      </c>
      <c r="C4" s="17">
        <v>200</v>
      </c>
      <c r="D4" s="17">
        <v>7</v>
      </c>
      <c r="E4" s="17">
        <v>8.26</v>
      </c>
      <c r="F4" s="17">
        <v>29.8</v>
      </c>
      <c r="G4" s="17">
        <f>D4*4</f>
        <v>28</v>
      </c>
      <c r="H4" s="20">
        <f>E4*9</f>
        <v>74.34</v>
      </c>
      <c r="I4" s="20">
        <f>F4*4</f>
        <v>119.2</v>
      </c>
      <c r="J4" s="20">
        <f>SUM(G4:I4)</f>
        <v>221.54000000000002</v>
      </c>
      <c r="K4" s="17" t="s">
        <v>47</v>
      </c>
      <c r="L4" s="17"/>
    </row>
    <row r="5" spans="1:12" x14ac:dyDescent="0.3">
      <c r="A5" s="51"/>
      <c r="B5" s="17" t="s">
        <v>148</v>
      </c>
      <c r="C5" s="17">
        <v>60</v>
      </c>
      <c r="D5" s="17">
        <v>5.76</v>
      </c>
      <c r="E5" s="17">
        <v>5.0999999999999996</v>
      </c>
      <c r="F5" s="17">
        <v>5.4</v>
      </c>
      <c r="G5" s="17">
        <f>D5*4</f>
        <v>23.04</v>
      </c>
      <c r="H5" s="20">
        <f>E5*9</f>
        <v>45.9</v>
      </c>
      <c r="I5" s="17">
        <f>F5*4</f>
        <v>21.6</v>
      </c>
      <c r="J5" s="17">
        <f>SUM(G5:I5)</f>
        <v>90.539999999999992</v>
      </c>
      <c r="K5" s="17" t="s">
        <v>149</v>
      </c>
      <c r="L5" s="17"/>
    </row>
    <row r="6" spans="1:12" x14ac:dyDescent="0.3">
      <c r="A6" s="51"/>
      <c r="B6" s="17" t="s">
        <v>75</v>
      </c>
      <c r="C6" s="17">
        <v>50</v>
      </c>
      <c r="D6" s="17">
        <v>4.6500000000000004</v>
      </c>
      <c r="E6" s="17">
        <v>5.55</v>
      </c>
      <c r="F6" s="17">
        <v>5.6</v>
      </c>
      <c r="G6" s="20">
        <f>D6*4</f>
        <v>18.600000000000001</v>
      </c>
      <c r="H6" s="20">
        <f>E6*9</f>
        <v>49.949999999999996</v>
      </c>
      <c r="I6" s="20">
        <f>F6*4</f>
        <v>22.4</v>
      </c>
      <c r="J6" s="20">
        <f>SUM(G6:I6)</f>
        <v>90.949999999999989</v>
      </c>
      <c r="K6" s="17" t="s">
        <v>49</v>
      </c>
      <c r="L6" s="17"/>
    </row>
    <row r="7" spans="1:12" x14ac:dyDescent="0.3">
      <c r="A7" s="51"/>
      <c r="B7" s="17" t="s">
        <v>50</v>
      </c>
      <c r="C7" s="17">
        <v>200</v>
      </c>
      <c r="D7" s="17">
        <v>0.32</v>
      </c>
      <c r="E7" s="17">
        <v>0.11</v>
      </c>
      <c r="F7" s="17">
        <v>16.420000000000002</v>
      </c>
      <c r="G7" s="20">
        <f>D7*4</f>
        <v>1.28</v>
      </c>
      <c r="H7" s="20">
        <f>E7*9</f>
        <v>0.99</v>
      </c>
      <c r="I7" s="20">
        <f>F7*4</f>
        <v>65.680000000000007</v>
      </c>
      <c r="J7" s="20">
        <f>SUM(G7:I7)</f>
        <v>67.95</v>
      </c>
      <c r="K7" s="17" t="s">
        <v>51</v>
      </c>
      <c r="L7" s="17"/>
    </row>
    <row r="8" spans="1:12" x14ac:dyDescent="0.3">
      <c r="A8" s="52"/>
      <c r="B8" s="17" t="s">
        <v>52</v>
      </c>
      <c r="C8" s="17">
        <v>40</v>
      </c>
      <c r="D8" s="17">
        <v>3.32</v>
      </c>
      <c r="E8" s="17">
        <v>0.32</v>
      </c>
      <c r="F8" s="17">
        <v>19.2</v>
      </c>
      <c r="G8" s="17">
        <f>D8*4</f>
        <v>13.28</v>
      </c>
      <c r="H8" s="17">
        <f>E8*9</f>
        <v>2.88</v>
      </c>
      <c r="I8" s="17">
        <f>F8*4</f>
        <v>76.8</v>
      </c>
      <c r="J8" s="17">
        <f>SUM(G8:I8)</f>
        <v>92.96</v>
      </c>
      <c r="K8" s="17">
        <v>0</v>
      </c>
      <c r="L8" s="17"/>
    </row>
    <row r="9" spans="1:12" ht="28.8" x14ac:dyDescent="0.3">
      <c r="A9" s="25" t="s">
        <v>28</v>
      </c>
      <c r="B9" s="6"/>
      <c r="C9" s="21">
        <f>SUM(C1:C8)</f>
        <v>550</v>
      </c>
      <c r="D9" s="14">
        <f>SUM(D4:D8)</f>
        <v>21.05</v>
      </c>
      <c r="E9" s="14">
        <f>SUM(E4:E8)</f>
        <v>19.34</v>
      </c>
      <c r="F9" s="14">
        <f>SUM(F4:F8)</f>
        <v>76.42</v>
      </c>
      <c r="G9" s="5">
        <f>SUM(G4:G8)</f>
        <v>84.2</v>
      </c>
      <c r="H9" s="5">
        <f>SUM(H4:H8)</f>
        <v>174.06</v>
      </c>
      <c r="I9" s="5">
        <f t="shared" ref="I9:J9" si="0">SUM(I4:I8)</f>
        <v>305.68</v>
      </c>
      <c r="J9" s="14">
        <f t="shared" si="0"/>
        <v>563.94000000000005</v>
      </c>
      <c r="K9" s="14"/>
      <c r="L9" s="14"/>
    </row>
    <row r="10" spans="1:12" ht="24.6" x14ac:dyDescent="0.3">
      <c r="A10" s="39" t="s">
        <v>31</v>
      </c>
      <c r="B10" s="32" t="s">
        <v>53</v>
      </c>
      <c r="C10" s="17">
        <v>250</v>
      </c>
      <c r="D10" s="17">
        <v>4.25</v>
      </c>
      <c r="E10" s="17">
        <v>6.1</v>
      </c>
      <c r="F10" s="17">
        <v>26.4</v>
      </c>
      <c r="G10" s="20">
        <f t="shared" ref="G10:G15" si="1">D10*4</f>
        <v>17</v>
      </c>
      <c r="H10" s="20">
        <f t="shared" ref="H10:H15" si="2">E10*9</f>
        <v>54.9</v>
      </c>
      <c r="I10" s="20">
        <f t="shared" ref="I10:I15" si="3">F10*4</f>
        <v>105.6</v>
      </c>
      <c r="J10" s="20">
        <f t="shared" ref="J10:J15" si="4">SUM(G10:I10)</f>
        <v>177.5</v>
      </c>
      <c r="K10" s="17" t="s">
        <v>54</v>
      </c>
      <c r="L10" s="17"/>
    </row>
    <row r="11" spans="1:12" x14ac:dyDescent="0.3">
      <c r="A11" s="40"/>
      <c r="B11" s="17" t="s">
        <v>76</v>
      </c>
      <c r="C11" s="17">
        <v>100</v>
      </c>
      <c r="D11" s="17">
        <v>15.9</v>
      </c>
      <c r="E11" s="17">
        <v>14.4</v>
      </c>
      <c r="F11" s="17">
        <v>16</v>
      </c>
      <c r="G11" s="17">
        <f t="shared" si="1"/>
        <v>63.6</v>
      </c>
      <c r="H11" s="17">
        <f t="shared" si="2"/>
        <v>129.6</v>
      </c>
      <c r="I11" s="17">
        <f t="shared" si="3"/>
        <v>64</v>
      </c>
      <c r="J11" s="17">
        <f t="shared" si="4"/>
        <v>257.2</v>
      </c>
      <c r="K11" s="17" t="s">
        <v>63</v>
      </c>
      <c r="L11" s="17"/>
    </row>
    <row r="12" spans="1:12" x14ac:dyDescent="0.3">
      <c r="A12" s="40"/>
      <c r="B12" s="17" t="s">
        <v>124</v>
      </c>
      <c r="C12" s="17">
        <v>200</v>
      </c>
      <c r="D12" s="17">
        <v>3.86</v>
      </c>
      <c r="E12" s="17">
        <v>6.26</v>
      </c>
      <c r="F12" s="17">
        <v>31.3</v>
      </c>
      <c r="G12" s="17">
        <f t="shared" si="1"/>
        <v>15.44</v>
      </c>
      <c r="H12" s="17">
        <f t="shared" si="2"/>
        <v>56.339999999999996</v>
      </c>
      <c r="I12" s="17">
        <f t="shared" si="3"/>
        <v>125.2</v>
      </c>
      <c r="J12" s="17">
        <f t="shared" si="4"/>
        <v>196.98000000000002</v>
      </c>
      <c r="K12" s="17" t="s">
        <v>153</v>
      </c>
      <c r="L12" s="17"/>
    </row>
    <row r="13" spans="1:12" x14ac:dyDescent="0.3">
      <c r="A13" s="40"/>
      <c r="B13" s="17" t="s">
        <v>125</v>
      </c>
      <c r="C13" s="17">
        <v>100</v>
      </c>
      <c r="D13" s="17">
        <v>1.1599999999999999</v>
      </c>
      <c r="E13" s="17">
        <v>3.3</v>
      </c>
      <c r="F13" s="17">
        <v>15.3</v>
      </c>
      <c r="G13" s="17">
        <f t="shared" si="1"/>
        <v>4.6399999999999997</v>
      </c>
      <c r="H13" s="17">
        <f t="shared" si="2"/>
        <v>29.7</v>
      </c>
      <c r="I13" s="17">
        <f t="shared" si="3"/>
        <v>61.2</v>
      </c>
      <c r="J13" s="17">
        <f t="shared" si="4"/>
        <v>95.539999999999992</v>
      </c>
      <c r="K13" s="17" t="s">
        <v>126</v>
      </c>
      <c r="L13" s="17"/>
    </row>
    <row r="14" spans="1:12" x14ac:dyDescent="0.3">
      <c r="A14" s="40"/>
      <c r="B14" s="17" t="s">
        <v>41</v>
      </c>
      <c r="C14" s="17">
        <v>50</v>
      </c>
      <c r="D14" s="17">
        <v>3.5</v>
      </c>
      <c r="E14" s="17">
        <v>0.55000000000000004</v>
      </c>
      <c r="F14" s="17">
        <v>20.5</v>
      </c>
      <c r="G14" s="17">
        <f t="shared" si="1"/>
        <v>14</v>
      </c>
      <c r="H14" s="17">
        <f t="shared" si="2"/>
        <v>4.95</v>
      </c>
      <c r="I14" s="17">
        <f t="shared" si="3"/>
        <v>82</v>
      </c>
      <c r="J14" s="17">
        <f t="shared" si="4"/>
        <v>100.95</v>
      </c>
      <c r="K14" s="17"/>
      <c r="L14" s="17"/>
    </row>
    <row r="15" spans="1:12" x14ac:dyDescent="0.3">
      <c r="A15" s="41"/>
      <c r="B15" s="17" t="s">
        <v>59</v>
      </c>
      <c r="C15" s="17">
        <v>200</v>
      </c>
      <c r="D15" s="17">
        <v>0.6</v>
      </c>
      <c r="E15" s="17">
        <v>0</v>
      </c>
      <c r="F15" s="17">
        <v>28.9</v>
      </c>
      <c r="G15" s="17">
        <f t="shared" si="1"/>
        <v>2.4</v>
      </c>
      <c r="H15" s="17">
        <f t="shared" si="2"/>
        <v>0</v>
      </c>
      <c r="I15" s="17">
        <f t="shared" si="3"/>
        <v>115.6</v>
      </c>
      <c r="J15" s="17">
        <f t="shared" si="4"/>
        <v>118</v>
      </c>
      <c r="K15" s="17" t="s">
        <v>60</v>
      </c>
      <c r="L15" s="17"/>
    </row>
    <row r="16" spans="1:12" ht="28.8" x14ac:dyDescent="0.3">
      <c r="A16" s="25" t="s">
        <v>44</v>
      </c>
      <c r="B16" s="6"/>
      <c r="C16" s="16">
        <f t="shared" ref="C16:J16" si="5">SUM(C10:C15)</f>
        <v>900</v>
      </c>
      <c r="D16" s="14">
        <f t="shared" si="5"/>
        <v>29.27</v>
      </c>
      <c r="E16" s="14">
        <f t="shared" si="5"/>
        <v>30.61</v>
      </c>
      <c r="F16" s="14">
        <f t="shared" si="5"/>
        <v>138.4</v>
      </c>
      <c r="G16" s="5">
        <f t="shared" si="5"/>
        <v>117.08</v>
      </c>
      <c r="H16" s="5">
        <f t="shared" si="5"/>
        <v>275.49</v>
      </c>
      <c r="I16" s="5">
        <f t="shared" si="5"/>
        <v>553.6</v>
      </c>
      <c r="J16" s="14">
        <f t="shared" si="5"/>
        <v>946.17000000000007</v>
      </c>
      <c r="K16" s="14"/>
      <c r="L16" s="14"/>
    </row>
    <row r="17" spans="1:12" x14ac:dyDescent="0.3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3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.6" x14ac:dyDescent="0.3">
      <c r="A20" s="6"/>
      <c r="B20" s="6" t="s">
        <v>45</v>
      </c>
      <c r="C20" s="21">
        <f>SUM(C9+C16)</f>
        <v>1450</v>
      </c>
      <c r="D20" s="15">
        <f t="shared" ref="D20:J20" si="6">(D9+D16)</f>
        <v>50.32</v>
      </c>
      <c r="E20" s="15">
        <f t="shared" si="6"/>
        <v>49.95</v>
      </c>
      <c r="F20" s="15">
        <f t="shared" si="6"/>
        <v>214.82</v>
      </c>
      <c r="G20" s="29">
        <f t="shared" si="6"/>
        <v>201.28</v>
      </c>
      <c r="H20" s="29">
        <f t="shared" si="6"/>
        <v>449.55</v>
      </c>
      <c r="I20" s="30">
        <f t="shared" si="6"/>
        <v>859.28</v>
      </c>
      <c r="J20" s="15">
        <f t="shared" si="6"/>
        <v>1510.1100000000001</v>
      </c>
      <c r="K20" s="15"/>
      <c r="L20" s="15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6"/>
      <c r="B22" s="6" t="s">
        <v>18</v>
      </c>
      <c r="C22" s="6"/>
      <c r="D22" s="16">
        <v>1</v>
      </c>
      <c r="E22" s="16">
        <f>(E20/D20)</f>
        <v>0.99264705882352944</v>
      </c>
      <c r="F22" s="16">
        <f>(F20/D20)</f>
        <v>4.2690779014308422</v>
      </c>
      <c r="G22" s="6"/>
      <c r="H22" s="6"/>
      <c r="I22" s="6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B25" s="42"/>
      <c r="C25" s="42"/>
      <c r="D25" s="42"/>
      <c r="I25" s="42"/>
      <c r="J25" s="42"/>
      <c r="K25" s="42"/>
    </row>
  </sheetData>
  <mergeCells count="9">
    <mergeCell ref="A10:A15"/>
    <mergeCell ref="B25:D25"/>
    <mergeCell ref="I25:K25"/>
    <mergeCell ref="H1:I1"/>
    <mergeCell ref="A2:A3"/>
    <mergeCell ref="B2:B3"/>
    <mergeCell ref="C2:C3"/>
    <mergeCell ref="K2:K3"/>
    <mergeCell ref="A4:A8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M10" sqref="M10"/>
    </sheetView>
  </sheetViews>
  <sheetFormatPr defaultRowHeight="14.4" x14ac:dyDescent="0.3"/>
  <cols>
    <col min="1" max="1" width="10.5546875" customWidth="1"/>
    <col min="2" max="2" width="33.332031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134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3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11" t="s">
        <v>16</v>
      </c>
      <c r="F3" s="11" t="s">
        <v>17</v>
      </c>
      <c r="G3" s="11" t="s">
        <v>21</v>
      </c>
      <c r="H3" s="9" t="s">
        <v>22</v>
      </c>
      <c r="I3" s="9" t="s">
        <v>23</v>
      </c>
      <c r="J3" s="9" t="s">
        <v>19</v>
      </c>
      <c r="K3" s="49"/>
      <c r="L3" s="12"/>
    </row>
    <row r="4" spans="1:12" x14ac:dyDescent="0.3">
      <c r="A4" s="50" t="s">
        <v>30</v>
      </c>
      <c r="B4" s="17" t="s">
        <v>20</v>
      </c>
      <c r="C4" s="17">
        <v>250</v>
      </c>
      <c r="D4" s="17">
        <v>5.3</v>
      </c>
      <c r="E4" s="17">
        <v>10.199999999999999</v>
      </c>
      <c r="F4" s="17">
        <v>31.5</v>
      </c>
      <c r="G4" s="17">
        <f>D4*4</f>
        <v>21.2</v>
      </c>
      <c r="H4" s="20">
        <f>E4*9</f>
        <v>91.8</v>
      </c>
      <c r="I4" s="20">
        <f>F4*4</f>
        <v>126</v>
      </c>
      <c r="J4" s="20">
        <f>SUM(G4:I4)</f>
        <v>239</v>
      </c>
      <c r="K4" s="33" t="s">
        <v>13</v>
      </c>
      <c r="L4" s="17"/>
    </row>
    <row r="5" spans="1:12" x14ac:dyDescent="0.3">
      <c r="A5" s="51"/>
      <c r="B5" s="17" t="s">
        <v>24</v>
      </c>
      <c r="C5" s="17">
        <v>50</v>
      </c>
      <c r="D5" s="17">
        <v>3.87</v>
      </c>
      <c r="E5" s="17">
        <v>1.5</v>
      </c>
      <c r="F5" s="17">
        <v>24.9</v>
      </c>
      <c r="G5" s="17">
        <f>D5*4</f>
        <v>15.48</v>
      </c>
      <c r="H5" s="20">
        <f>E5*9</f>
        <v>13.5</v>
      </c>
      <c r="I5" s="17">
        <f>F5*4</f>
        <v>99.6</v>
      </c>
      <c r="J5" s="17">
        <f>SUM(G5:I5)</f>
        <v>128.57999999999998</v>
      </c>
      <c r="K5" s="33"/>
      <c r="L5" s="17"/>
    </row>
    <row r="6" spans="1:12" ht="15" thickBot="1" x14ac:dyDescent="0.35">
      <c r="A6" s="51"/>
      <c r="B6" s="17" t="s">
        <v>25</v>
      </c>
      <c r="C6" s="17">
        <v>200</v>
      </c>
      <c r="D6" s="17">
        <v>0.2</v>
      </c>
      <c r="E6" s="17">
        <v>0</v>
      </c>
      <c r="F6" s="17">
        <v>11.2</v>
      </c>
      <c r="G6" s="20">
        <f>D6*4</f>
        <v>0.8</v>
      </c>
      <c r="H6" s="20">
        <f>E6*9</f>
        <v>0</v>
      </c>
      <c r="I6" s="20">
        <f>F6*4</f>
        <v>44.8</v>
      </c>
      <c r="J6" s="20">
        <f>SUM(G6:I6)</f>
        <v>45.599999999999994</v>
      </c>
      <c r="K6" s="33" t="s">
        <v>26</v>
      </c>
      <c r="L6" s="17"/>
    </row>
    <row r="7" spans="1:12" ht="15" thickBot="1" x14ac:dyDescent="0.35">
      <c r="A7" s="51"/>
      <c r="B7" s="17" t="s">
        <v>135</v>
      </c>
      <c r="C7" s="37">
        <v>10</v>
      </c>
      <c r="D7" s="37">
        <v>0.08</v>
      </c>
      <c r="E7" s="37">
        <v>8.25</v>
      </c>
      <c r="F7" s="37">
        <v>0.1</v>
      </c>
      <c r="G7" s="20">
        <f>D7*4</f>
        <v>0.32</v>
      </c>
      <c r="H7" s="20">
        <f>E7*9</f>
        <v>74.25</v>
      </c>
      <c r="I7" s="20">
        <f>F7*4</f>
        <v>0.4</v>
      </c>
      <c r="J7" s="20">
        <f>SUM(G7:I7)</f>
        <v>74.97</v>
      </c>
      <c r="K7" s="33"/>
      <c r="L7" s="17"/>
    </row>
    <row r="8" spans="1:12" x14ac:dyDescent="0.3">
      <c r="A8" s="51"/>
      <c r="B8" s="17" t="s">
        <v>27</v>
      </c>
      <c r="C8" s="17">
        <v>40</v>
      </c>
      <c r="D8" s="17">
        <v>9.33</v>
      </c>
      <c r="E8" s="17">
        <v>12.26</v>
      </c>
      <c r="F8" s="17">
        <v>0</v>
      </c>
      <c r="G8" s="20">
        <f>D8*4</f>
        <v>37.32</v>
      </c>
      <c r="H8" s="20">
        <f>E8*9</f>
        <v>110.34</v>
      </c>
      <c r="I8" s="20">
        <f>F8*4</f>
        <v>0</v>
      </c>
      <c r="J8" s="20">
        <f>SUM(G8:I8)</f>
        <v>147.66</v>
      </c>
      <c r="K8" s="33"/>
      <c r="L8" s="17"/>
    </row>
    <row r="9" spans="1:12" x14ac:dyDescent="0.3">
      <c r="A9" s="52"/>
      <c r="B9" s="17"/>
      <c r="C9" s="17"/>
      <c r="D9" s="17"/>
      <c r="E9" s="17"/>
      <c r="F9" s="17"/>
      <c r="G9" s="17"/>
      <c r="H9" s="17"/>
      <c r="I9" s="17"/>
      <c r="J9" s="17"/>
      <c r="K9" s="33"/>
      <c r="L9" s="17"/>
    </row>
    <row r="10" spans="1:12" ht="28.8" x14ac:dyDescent="0.3">
      <c r="A10" s="25" t="s">
        <v>28</v>
      </c>
      <c r="B10" s="6"/>
      <c r="C10" s="21">
        <f>SUM(C1:C9)</f>
        <v>550</v>
      </c>
      <c r="D10" s="14">
        <f>SUM(D4:D9)</f>
        <v>18.78</v>
      </c>
      <c r="E10" s="14">
        <f>SUM(E4:E9)</f>
        <v>32.21</v>
      </c>
      <c r="F10" s="14">
        <f>SUM(F4:F9)</f>
        <v>67.699999999999989</v>
      </c>
      <c r="G10" s="5">
        <f>SUM(G4:G9)</f>
        <v>75.12</v>
      </c>
      <c r="H10" s="5">
        <f>SUM(H4:H9)</f>
        <v>289.89</v>
      </c>
      <c r="I10" s="5">
        <f t="shared" ref="I10:J10" si="0">SUM(I4:I9)</f>
        <v>270.79999999999995</v>
      </c>
      <c r="J10" s="14">
        <f t="shared" si="0"/>
        <v>635.80999999999995</v>
      </c>
      <c r="K10" s="35"/>
      <c r="L10" s="14"/>
    </row>
    <row r="11" spans="1:12" x14ac:dyDescent="0.3">
      <c r="A11" s="39" t="s">
        <v>31</v>
      </c>
      <c r="B11" s="17" t="s">
        <v>32</v>
      </c>
      <c r="C11" s="17">
        <v>250</v>
      </c>
      <c r="D11" s="17">
        <v>3.04</v>
      </c>
      <c r="E11" s="17">
        <v>9.44</v>
      </c>
      <c r="F11" s="17">
        <v>15.54</v>
      </c>
      <c r="G11" s="20">
        <f t="shared" ref="G11:G17" si="1">D11*4</f>
        <v>12.16</v>
      </c>
      <c r="H11" s="20">
        <f t="shared" ref="H11:H17" si="2">E11*9</f>
        <v>84.96</v>
      </c>
      <c r="I11" s="20">
        <f t="shared" ref="I11:I17" si="3">F11*4</f>
        <v>62.16</v>
      </c>
      <c r="J11" s="20">
        <f t="shared" ref="J11:J17" si="4">SUM(G11:I11)</f>
        <v>159.27999999999997</v>
      </c>
      <c r="K11" s="33" t="s">
        <v>34</v>
      </c>
      <c r="L11" s="17"/>
    </row>
    <row r="12" spans="1:12" x14ac:dyDescent="0.3">
      <c r="A12" s="40"/>
      <c r="B12" s="17" t="s">
        <v>33</v>
      </c>
      <c r="C12" s="17">
        <v>100</v>
      </c>
      <c r="D12" s="17">
        <v>22</v>
      </c>
      <c r="E12" s="17">
        <v>6.62</v>
      </c>
      <c r="F12" s="17">
        <v>0.6</v>
      </c>
      <c r="G12" s="17">
        <f t="shared" si="1"/>
        <v>88</v>
      </c>
      <c r="H12" s="17">
        <f t="shared" si="2"/>
        <v>59.58</v>
      </c>
      <c r="I12" s="17">
        <f t="shared" si="3"/>
        <v>2.4</v>
      </c>
      <c r="J12" s="17">
        <f t="shared" si="4"/>
        <v>149.97999999999999</v>
      </c>
      <c r="K12" s="33" t="s">
        <v>35</v>
      </c>
      <c r="L12" s="17"/>
    </row>
    <row r="13" spans="1:12" x14ac:dyDescent="0.3">
      <c r="A13" s="40"/>
      <c r="B13" s="17" t="s">
        <v>36</v>
      </c>
      <c r="C13" s="17">
        <v>200</v>
      </c>
      <c r="D13" s="17">
        <v>4.2</v>
      </c>
      <c r="E13" s="17">
        <v>11</v>
      </c>
      <c r="F13" s="17">
        <v>29</v>
      </c>
      <c r="G13" s="17">
        <f t="shared" si="1"/>
        <v>16.8</v>
      </c>
      <c r="H13" s="17">
        <f t="shared" si="2"/>
        <v>99</v>
      </c>
      <c r="I13" s="17">
        <f t="shared" si="3"/>
        <v>116</v>
      </c>
      <c r="J13" s="17">
        <f t="shared" si="4"/>
        <v>231.8</v>
      </c>
      <c r="K13" s="33" t="s">
        <v>37</v>
      </c>
      <c r="L13" s="17"/>
    </row>
    <row r="14" spans="1:12" x14ac:dyDescent="0.3">
      <c r="A14" s="40"/>
      <c r="B14" s="17" t="s">
        <v>94</v>
      </c>
      <c r="C14" s="17">
        <v>100</v>
      </c>
      <c r="D14" s="17">
        <v>1.4</v>
      </c>
      <c r="E14" s="17">
        <v>3.6</v>
      </c>
      <c r="F14" s="17">
        <v>7.2</v>
      </c>
      <c r="G14" s="17">
        <f t="shared" si="1"/>
        <v>5.6</v>
      </c>
      <c r="H14" s="17">
        <f t="shared" si="2"/>
        <v>32.4</v>
      </c>
      <c r="I14" s="17">
        <f t="shared" si="3"/>
        <v>28.8</v>
      </c>
      <c r="J14" s="17">
        <f t="shared" si="4"/>
        <v>66.8</v>
      </c>
      <c r="K14" s="33" t="s">
        <v>147</v>
      </c>
      <c r="L14" s="17"/>
    </row>
    <row r="15" spans="1:12" x14ac:dyDescent="0.3">
      <c r="A15" s="40"/>
      <c r="B15" s="17" t="s">
        <v>40</v>
      </c>
      <c r="C15" s="17">
        <v>200</v>
      </c>
      <c r="D15" s="17">
        <v>0.14000000000000001</v>
      </c>
      <c r="E15" s="17">
        <v>0</v>
      </c>
      <c r="F15" s="17">
        <v>26.1</v>
      </c>
      <c r="G15" s="17">
        <f t="shared" si="1"/>
        <v>0.56000000000000005</v>
      </c>
      <c r="H15" s="17">
        <f t="shared" si="2"/>
        <v>0</v>
      </c>
      <c r="I15" s="17">
        <f t="shared" si="3"/>
        <v>104.4</v>
      </c>
      <c r="J15" s="17">
        <f t="shared" si="4"/>
        <v>104.96000000000001</v>
      </c>
      <c r="K15" s="33" t="s">
        <v>42</v>
      </c>
      <c r="L15" s="17"/>
    </row>
    <row r="16" spans="1:12" x14ac:dyDescent="0.3">
      <c r="A16" s="40"/>
      <c r="B16" s="17" t="s">
        <v>74</v>
      </c>
      <c r="C16" s="17">
        <v>70</v>
      </c>
      <c r="D16" s="17">
        <v>4.9000000000000004</v>
      </c>
      <c r="E16" s="17">
        <v>0.77</v>
      </c>
      <c r="F16" s="17">
        <v>28.7</v>
      </c>
      <c r="G16" s="17">
        <f t="shared" si="1"/>
        <v>19.600000000000001</v>
      </c>
      <c r="H16" s="17">
        <f t="shared" si="2"/>
        <v>6.93</v>
      </c>
      <c r="I16" s="17">
        <f t="shared" si="3"/>
        <v>114.8</v>
      </c>
      <c r="J16" s="17">
        <f t="shared" si="4"/>
        <v>141.32999999999998</v>
      </c>
      <c r="K16" s="33"/>
      <c r="L16" s="17"/>
    </row>
    <row r="17" spans="1:12" x14ac:dyDescent="0.3">
      <c r="A17" s="41"/>
      <c r="B17" s="17" t="s">
        <v>43</v>
      </c>
      <c r="C17" s="17">
        <v>30</v>
      </c>
      <c r="D17" s="17">
        <v>1.7</v>
      </c>
      <c r="E17" s="17">
        <v>3.7</v>
      </c>
      <c r="F17" s="17">
        <v>21.7</v>
      </c>
      <c r="G17" s="17">
        <f t="shared" si="1"/>
        <v>6.8</v>
      </c>
      <c r="H17" s="17">
        <f t="shared" si="2"/>
        <v>33.300000000000004</v>
      </c>
      <c r="I17" s="17">
        <f t="shared" si="3"/>
        <v>86.8</v>
      </c>
      <c r="J17" s="17">
        <f t="shared" si="4"/>
        <v>126.9</v>
      </c>
      <c r="K17" s="17"/>
      <c r="L17" s="17"/>
    </row>
    <row r="18" spans="1:12" ht="28.8" x14ac:dyDescent="0.3">
      <c r="A18" s="25" t="s">
        <v>44</v>
      </c>
      <c r="B18" s="6"/>
      <c r="C18" s="16">
        <f t="shared" ref="C18:J18" si="5">SUM(C11:C17)</f>
        <v>950</v>
      </c>
      <c r="D18" s="14">
        <f t="shared" si="5"/>
        <v>37.380000000000003</v>
      </c>
      <c r="E18" s="14">
        <f t="shared" si="5"/>
        <v>35.130000000000003</v>
      </c>
      <c r="F18" s="14">
        <f t="shared" si="5"/>
        <v>128.84</v>
      </c>
      <c r="G18" s="5">
        <f t="shared" si="5"/>
        <v>149.52000000000001</v>
      </c>
      <c r="H18" s="5">
        <f t="shared" si="5"/>
        <v>316.17</v>
      </c>
      <c r="I18" s="5">
        <f t="shared" si="5"/>
        <v>515.36</v>
      </c>
      <c r="J18" s="14">
        <f t="shared" si="5"/>
        <v>981.04999999999984</v>
      </c>
      <c r="K18" s="14"/>
      <c r="L18" s="14"/>
    </row>
    <row r="19" spans="1:12" x14ac:dyDescent="0.3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.6" x14ac:dyDescent="0.3">
      <c r="A22" s="6"/>
      <c r="B22" s="6" t="s">
        <v>45</v>
      </c>
      <c r="C22" s="21">
        <f>SUM(C10+C18)</f>
        <v>1500</v>
      </c>
      <c r="D22" s="15">
        <f t="shared" ref="D22:J22" si="6">(D10+D18)</f>
        <v>56.160000000000004</v>
      </c>
      <c r="E22" s="15">
        <f t="shared" si="6"/>
        <v>67.34</v>
      </c>
      <c r="F22" s="15">
        <f t="shared" si="6"/>
        <v>196.54</v>
      </c>
      <c r="G22" s="29">
        <f t="shared" si="6"/>
        <v>224.64000000000001</v>
      </c>
      <c r="H22" s="29">
        <f t="shared" si="6"/>
        <v>606.05999999999995</v>
      </c>
      <c r="I22" s="30">
        <f t="shared" si="6"/>
        <v>786.16</v>
      </c>
      <c r="J22" s="15">
        <f t="shared" si="6"/>
        <v>1616.8599999999997</v>
      </c>
      <c r="K22" s="15"/>
      <c r="L22" s="15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6"/>
      <c r="B24" s="6" t="s">
        <v>18</v>
      </c>
      <c r="C24" s="6"/>
      <c r="D24" s="16">
        <v>1</v>
      </c>
      <c r="E24" s="16">
        <f>(E22/D22)</f>
        <v>1.199074074074074</v>
      </c>
      <c r="F24" s="16">
        <f>(F22/D22)</f>
        <v>3.4996438746438741</v>
      </c>
      <c r="G24" s="6"/>
      <c r="H24" s="6"/>
      <c r="I24" s="6"/>
      <c r="J24" s="6"/>
      <c r="K24" s="6"/>
      <c r="L24" s="6"/>
    </row>
    <row r="25" spans="1:1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3">
      <c r="B27" s="42"/>
      <c r="C27" s="42"/>
      <c r="D27" s="42"/>
      <c r="I27" s="42"/>
      <c r="J27" s="42"/>
      <c r="K27" s="42"/>
    </row>
  </sheetData>
  <mergeCells count="9">
    <mergeCell ref="H1:I1"/>
    <mergeCell ref="B27:D27"/>
    <mergeCell ref="I27:K27"/>
    <mergeCell ref="A2:A3"/>
    <mergeCell ref="B2:B3"/>
    <mergeCell ref="C2:C3"/>
    <mergeCell ref="K2:K3"/>
    <mergeCell ref="A4:A9"/>
    <mergeCell ref="A11:A17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7" workbookViewId="0">
      <selection activeCell="N20" sqref="N20"/>
    </sheetView>
  </sheetViews>
  <sheetFormatPr defaultRowHeight="14.4" x14ac:dyDescent="0.3"/>
  <cols>
    <col min="1" max="1" width="10.5546875" customWidth="1"/>
    <col min="2" max="2" width="34.66406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144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2" x14ac:dyDescent="0.3">
      <c r="A4" s="50" t="s">
        <v>30</v>
      </c>
      <c r="B4" s="17" t="s">
        <v>100</v>
      </c>
      <c r="C4" s="17">
        <v>250</v>
      </c>
      <c r="D4" s="17">
        <v>7.41</v>
      </c>
      <c r="E4" s="17">
        <v>10.5</v>
      </c>
      <c r="F4" s="17">
        <v>23.1</v>
      </c>
      <c r="G4" s="17">
        <f>D4*4</f>
        <v>29.64</v>
      </c>
      <c r="H4" s="20">
        <f>E4*9</f>
        <v>94.5</v>
      </c>
      <c r="I4" s="20">
        <f>F4*4</f>
        <v>92.4</v>
      </c>
      <c r="J4" s="20">
        <f>SUM(G4:I4)</f>
        <v>216.54000000000002</v>
      </c>
      <c r="K4" s="33" t="s">
        <v>101</v>
      </c>
      <c r="L4" s="17"/>
    </row>
    <row r="5" spans="1:12" x14ac:dyDescent="0.3">
      <c r="A5" s="51"/>
      <c r="B5" s="17" t="s">
        <v>24</v>
      </c>
      <c r="C5" s="17">
        <v>60</v>
      </c>
      <c r="D5" s="17">
        <v>4.6399999999999997</v>
      </c>
      <c r="E5" s="17">
        <v>1.8</v>
      </c>
      <c r="F5" s="17">
        <v>29.9</v>
      </c>
      <c r="G5" s="17">
        <f>D5*4</f>
        <v>18.559999999999999</v>
      </c>
      <c r="H5" s="20">
        <f>E5*9</f>
        <v>16.2</v>
      </c>
      <c r="I5" s="17">
        <f>F5*4</f>
        <v>119.6</v>
      </c>
      <c r="J5" s="17">
        <f>SUM(G5:I5)</f>
        <v>154.35999999999999</v>
      </c>
      <c r="K5" s="33">
        <v>0</v>
      </c>
      <c r="L5" s="17"/>
    </row>
    <row r="6" spans="1:12" x14ac:dyDescent="0.3">
      <c r="A6" s="51"/>
      <c r="B6" s="17" t="s">
        <v>27</v>
      </c>
      <c r="C6" s="17">
        <v>40</v>
      </c>
      <c r="D6" s="17">
        <v>9.33</v>
      </c>
      <c r="E6" s="17">
        <v>12.26</v>
      </c>
      <c r="F6" s="17">
        <v>0</v>
      </c>
      <c r="G6" s="20">
        <f>D6*4</f>
        <v>37.32</v>
      </c>
      <c r="H6" s="20">
        <f>E6*9</f>
        <v>110.34</v>
      </c>
      <c r="I6" s="20">
        <f>F6*4</f>
        <v>0</v>
      </c>
      <c r="J6" s="20">
        <f>SUM(G6:I6)</f>
        <v>147.66</v>
      </c>
      <c r="K6" s="33">
        <v>0</v>
      </c>
      <c r="L6" s="17"/>
    </row>
    <row r="7" spans="1:12" x14ac:dyDescent="0.3">
      <c r="A7" s="52"/>
      <c r="B7" s="17" t="s">
        <v>68</v>
      </c>
      <c r="C7" s="17">
        <v>200</v>
      </c>
      <c r="D7" s="17">
        <v>4.9000000000000004</v>
      </c>
      <c r="E7" s="17">
        <v>5</v>
      </c>
      <c r="F7" s="17">
        <v>32.5</v>
      </c>
      <c r="G7" s="17">
        <f>D7*4</f>
        <v>19.600000000000001</v>
      </c>
      <c r="H7" s="20">
        <f>E7*9</f>
        <v>45</v>
      </c>
      <c r="I7" s="17">
        <f>F7*4</f>
        <v>130</v>
      </c>
      <c r="J7" s="17">
        <f>SUM(G7:I7)</f>
        <v>194.6</v>
      </c>
      <c r="K7" s="33" t="s">
        <v>131</v>
      </c>
      <c r="L7" s="17"/>
    </row>
    <row r="8" spans="1:12" ht="28.8" x14ac:dyDescent="0.3">
      <c r="A8" s="25" t="s">
        <v>28</v>
      </c>
      <c r="B8" s="6"/>
      <c r="C8" s="21">
        <f>SUM(C1:C7)</f>
        <v>550</v>
      </c>
      <c r="D8" s="14">
        <f>SUM(D4:D7)</f>
        <v>26.28</v>
      </c>
      <c r="E8" s="14">
        <f>SUM(E4:E7)</f>
        <v>29.560000000000002</v>
      </c>
      <c r="F8" s="14">
        <f>SUM(F4:F7)</f>
        <v>85.5</v>
      </c>
      <c r="G8" s="5">
        <f>SUM(G4:G7)</f>
        <v>105.12</v>
      </c>
      <c r="H8" s="5">
        <f>E7*9</f>
        <v>45</v>
      </c>
      <c r="I8" s="5">
        <f>SUM(I4:I7)</f>
        <v>342</v>
      </c>
      <c r="J8" s="14">
        <f>SUM(J4:J7)</f>
        <v>713.16</v>
      </c>
      <c r="K8" s="35"/>
      <c r="L8" s="14"/>
    </row>
    <row r="9" spans="1:12" x14ac:dyDescent="0.3">
      <c r="A9" s="39" t="s">
        <v>31</v>
      </c>
      <c r="B9" s="17" t="s">
        <v>95</v>
      </c>
      <c r="C9" s="17">
        <v>250</v>
      </c>
      <c r="D9" s="17">
        <v>2.35</v>
      </c>
      <c r="E9" s="17">
        <v>7</v>
      </c>
      <c r="F9" s="17">
        <v>15.2</v>
      </c>
      <c r="G9" s="20">
        <f t="shared" ref="G9:G15" si="0">D9*4</f>
        <v>9.4</v>
      </c>
      <c r="H9" s="20">
        <f t="shared" ref="H9:H15" si="1">E9*9</f>
        <v>63</v>
      </c>
      <c r="I9" s="20">
        <f t="shared" ref="I9:I15" si="2">F9*4</f>
        <v>60.8</v>
      </c>
      <c r="J9" s="20">
        <f t="shared" ref="J9:J15" si="3">SUM(G9:I9)</f>
        <v>133.19999999999999</v>
      </c>
      <c r="K9" s="33" t="s">
        <v>96</v>
      </c>
      <c r="L9" s="17"/>
    </row>
    <row r="10" spans="1:12" x14ac:dyDescent="0.3">
      <c r="A10" s="40"/>
      <c r="B10" s="17" t="s">
        <v>98</v>
      </c>
      <c r="C10" s="17">
        <v>140</v>
      </c>
      <c r="D10" s="17">
        <v>21.4</v>
      </c>
      <c r="E10" s="17">
        <v>13</v>
      </c>
      <c r="F10" s="17">
        <v>8</v>
      </c>
      <c r="G10" s="17">
        <f t="shared" si="0"/>
        <v>85.6</v>
      </c>
      <c r="H10" s="17">
        <f t="shared" si="1"/>
        <v>117</v>
      </c>
      <c r="I10" s="17">
        <f t="shared" si="2"/>
        <v>32</v>
      </c>
      <c r="J10" s="17">
        <f t="shared" si="3"/>
        <v>234.6</v>
      </c>
      <c r="K10" s="33" t="s">
        <v>97</v>
      </c>
      <c r="L10" s="17"/>
    </row>
    <row r="11" spans="1:12" x14ac:dyDescent="0.3">
      <c r="A11" s="40"/>
      <c r="B11" s="17" t="s">
        <v>55</v>
      </c>
      <c r="C11" s="17">
        <v>200</v>
      </c>
      <c r="D11" s="17">
        <v>4.8</v>
      </c>
      <c r="E11" s="17">
        <v>8</v>
      </c>
      <c r="F11" s="17">
        <v>49.4</v>
      </c>
      <c r="G11" s="17">
        <f t="shared" si="0"/>
        <v>19.2</v>
      </c>
      <c r="H11" s="17">
        <f t="shared" si="1"/>
        <v>72</v>
      </c>
      <c r="I11" s="17">
        <f t="shared" si="2"/>
        <v>197.6</v>
      </c>
      <c r="J11" s="17">
        <f t="shared" si="3"/>
        <v>288.8</v>
      </c>
      <c r="K11" s="33" t="s">
        <v>56</v>
      </c>
      <c r="L11" s="17"/>
    </row>
    <row r="12" spans="1:12" x14ac:dyDescent="0.3">
      <c r="A12" s="40"/>
      <c r="B12" s="17" t="s">
        <v>133</v>
      </c>
      <c r="C12" s="17">
        <v>100</v>
      </c>
      <c r="D12" s="17">
        <v>1.6</v>
      </c>
      <c r="E12" s="17">
        <v>6</v>
      </c>
      <c r="F12" s="36">
        <v>7.7</v>
      </c>
      <c r="G12" s="17">
        <f t="shared" si="0"/>
        <v>6.4</v>
      </c>
      <c r="H12" s="17">
        <f t="shared" si="1"/>
        <v>54</v>
      </c>
      <c r="I12" s="17">
        <f t="shared" si="2"/>
        <v>30.8</v>
      </c>
      <c r="J12" s="17">
        <f t="shared" si="3"/>
        <v>91.2</v>
      </c>
      <c r="K12" s="33" t="s">
        <v>65</v>
      </c>
      <c r="L12" s="17"/>
    </row>
    <row r="13" spans="1:12" x14ac:dyDescent="0.3">
      <c r="A13" s="40"/>
      <c r="B13" s="17" t="s">
        <v>59</v>
      </c>
      <c r="C13" s="17">
        <v>200</v>
      </c>
      <c r="D13" s="17">
        <v>0.6</v>
      </c>
      <c r="E13" s="17">
        <v>0</v>
      </c>
      <c r="F13" s="17">
        <v>28.9</v>
      </c>
      <c r="G13" s="17">
        <f t="shared" si="0"/>
        <v>2.4</v>
      </c>
      <c r="H13" s="17">
        <f t="shared" si="1"/>
        <v>0</v>
      </c>
      <c r="I13" s="17">
        <f t="shared" si="2"/>
        <v>115.6</v>
      </c>
      <c r="J13" s="17">
        <f t="shared" si="3"/>
        <v>118</v>
      </c>
      <c r="K13" s="33" t="s">
        <v>60</v>
      </c>
      <c r="L13" s="17"/>
    </row>
    <row r="14" spans="1:12" x14ac:dyDescent="0.3">
      <c r="A14" s="40"/>
      <c r="B14" s="17" t="s">
        <v>74</v>
      </c>
      <c r="C14" s="17">
        <v>50</v>
      </c>
      <c r="D14" s="17">
        <v>3.5</v>
      </c>
      <c r="E14" s="17">
        <v>0.55000000000000004</v>
      </c>
      <c r="F14" s="17">
        <v>20.5</v>
      </c>
      <c r="G14" s="17">
        <f t="shared" si="0"/>
        <v>14</v>
      </c>
      <c r="H14" s="17">
        <f t="shared" si="1"/>
        <v>4.95</v>
      </c>
      <c r="I14" s="17">
        <f t="shared" si="2"/>
        <v>82</v>
      </c>
      <c r="J14" s="17">
        <f t="shared" si="3"/>
        <v>100.95</v>
      </c>
      <c r="K14" s="17"/>
      <c r="L14" s="17"/>
    </row>
    <row r="15" spans="1:12" x14ac:dyDescent="0.3">
      <c r="A15" s="41"/>
      <c r="B15" s="17"/>
      <c r="C15" s="17"/>
      <c r="D15" s="17"/>
      <c r="E15" s="17"/>
      <c r="F15" s="17"/>
      <c r="G15" s="17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  <c r="K15" s="17"/>
      <c r="L15" s="17"/>
    </row>
    <row r="16" spans="1:12" ht="28.8" x14ac:dyDescent="0.3">
      <c r="A16" s="25" t="s">
        <v>44</v>
      </c>
      <c r="B16" s="6"/>
      <c r="C16" s="16">
        <f>SUM(C9:C15)</f>
        <v>940</v>
      </c>
      <c r="D16" s="14">
        <f t="shared" ref="D16:J16" si="4">SUM(D9:D15)</f>
        <v>34.25</v>
      </c>
      <c r="E16" s="14">
        <f t="shared" si="4"/>
        <v>34.549999999999997</v>
      </c>
      <c r="F16" s="14">
        <f t="shared" si="4"/>
        <v>129.69999999999999</v>
      </c>
      <c r="G16" s="5">
        <f t="shared" si="4"/>
        <v>137</v>
      </c>
      <c r="H16" s="5">
        <f t="shared" si="4"/>
        <v>310.95</v>
      </c>
      <c r="I16" s="5">
        <f t="shared" si="4"/>
        <v>518.79999999999995</v>
      </c>
      <c r="J16" s="14">
        <f t="shared" si="4"/>
        <v>966.75</v>
      </c>
      <c r="K16" s="14"/>
      <c r="L16" s="14"/>
    </row>
    <row r="17" spans="1:12" x14ac:dyDescent="0.3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3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.6" x14ac:dyDescent="0.3">
      <c r="A20" s="6"/>
      <c r="B20" s="6" t="s">
        <v>45</v>
      </c>
      <c r="C20" s="21">
        <f>SUM(C8+C16)</f>
        <v>1490</v>
      </c>
      <c r="D20" s="15">
        <f t="shared" ref="D20:J20" si="5">(D8+D16)</f>
        <v>60.53</v>
      </c>
      <c r="E20" s="15">
        <f t="shared" si="5"/>
        <v>64.11</v>
      </c>
      <c r="F20" s="15">
        <f t="shared" si="5"/>
        <v>215.2</v>
      </c>
      <c r="G20" s="29">
        <f t="shared" si="5"/>
        <v>242.12</v>
      </c>
      <c r="H20" s="29">
        <f t="shared" si="5"/>
        <v>355.95</v>
      </c>
      <c r="I20" s="30">
        <f t="shared" si="5"/>
        <v>860.8</v>
      </c>
      <c r="J20" s="15">
        <f t="shared" si="5"/>
        <v>1679.9099999999999</v>
      </c>
      <c r="K20" s="15"/>
      <c r="L20" s="15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6"/>
      <c r="B22" s="6" t="s">
        <v>18</v>
      </c>
      <c r="C22" s="6"/>
      <c r="D22" s="16">
        <v>1</v>
      </c>
      <c r="E22" s="16">
        <f>(E20/D20)</f>
        <v>1.0591442260036346</v>
      </c>
      <c r="F22" s="16">
        <f>(F20/D20)</f>
        <v>3.5552618536263005</v>
      </c>
      <c r="G22" s="6"/>
      <c r="H22" s="6"/>
      <c r="I22" s="6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B25" s="42"/>
      <c r="C25" s="42"/>
      <c r="D25" s="42"/>
      <c r="I25" s="42"/>
      <c r="J25" s="42"/>
      <c r="K25" s="42"/>
    </row>
  </sheetData>
  <mergeCells count="9">
    <mergeCell ref="A9:A15"/>
    <mergeCell ref="B25:D25"/>
    <mergeCell ref="I25:K25"/>
    <mergeCell ref="H1:I1"/>
    <mergeCell ref="A2:A3"/>
    <mergeCell ref="B2:B3"/>
    <mergeCell ref="C2:C3"/>
    <mergeCell ref="K2:K3"/>
    <mergeCell ref="A4:A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N7" sqref="N7"/>
    </sheetView>
  </sheetViews>
  <sheetFormatPr defaultRowHeight="14.4" x14ac:dyDescent="0.3"/>
  <cols>
    <col min="1" max="1" width="10.5546875" customWidth="1"/>
    <col min="2" max="2" width="34.66406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143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2" x14ac:dyDescent="0.3">
      <c r="A4" s="50" t="s">
        <v>30</v>
      </c>
      <c r="B4" s="17" t="s">
        <v>130</v>
      </c>
      <c r="C4" s="17">
        <v>300</v>
      </c>
      <c r="D4" s="17">
        <v>17.55</v>
      </c>
      <c r="E4" s="17">
        <v>20.6</v>
      </c>
      <c r="F4" s="17">
        <v>50.16</v>
      </c>
      <c r="G4" s="17">
        <f>D4*4</f>
        <v>70.2</v>
      </c>
      <c r="H4" s="20">
        <f>E4*9</f>
        <v>185.4</v>
      </c>
      <c r="I4" s="20">
        <f>F4*4</f>
        <v>200.64</v>
      </c>
      <c r="J4" s="20">
        <f>SUM(G4:I4)</f>
        <v>456.24</v>
      </c>
      <c r="K4" s="17" t="s">
        <v>113</v>
      </c>
      <c r="L4" s="17"/>
    </row>
    <row r="5" spans="1:12" x14ac:dyDescent="0.3">
      <c r="A5" s="51"/>
      <c r="B5" s="17" t="s">
        <v>52</v>
      </c>
      <c r="C5" s="17">
        <v>50</v>
      </c>
      <c r="D5" s="17">
        <v>4.1500000000000004</v>
      </c>
      <c r="E5" s="17">
        <v>0.6</v>
      </c>
      <c r="F5" s="17">
        <v>24</v>
      </c>
      <c r="G5" s="20">
        <f>D5*4</f>
        <v>16.600000000000001</v>
      </c>
      <c r="H5" s="20">
        <f>E5*9</f>
        <v>5.3999999999999995</v>
      </c>
      <c r="I5" s="20">
        <f>F5*4</f>
        <v>96</v>
      </c>
      <c r="J5" s="20">
        <f>SUM(G5:I5)</f>
        <v>118</v>
      </c>
      <c r="K5" s="17">
        <v>0</v>
      </c>
      <c r="L5" s="17"/>
    </row>
    <row r="6" spans="1:12" x14ac:dyDescent="0.3">
      <c r="A6" s="52"/>
      <c r="B6" s="17" t="s">
        <v>50</v>
      </c>
      <c r="C6" s="17">
        <v>200</v>
      </c>
      <c r="D6" s="17">
        <v>0.32</v>
      </c>
      <c r="E6" s="17">
        <v>0.11</v>
      </c>
      <c r="F6" s="17">
        <v>16.420000000000002</v>
      </c>
      <c r="G6" s="17">
        <f>D6*4</f>
        <v>1.28</v>
      </c>
      <c r="H6" s="20">
        <f>E6*9</f>
        <v>0.99</v>
      </c>
      <c r="I6" s="17">
        <f>F6*4</f>
        <v>65.680000000000007</v>
      </c>
      <c r="J6" s="17">
        <f>SUM(G6:I6)</f>
        <v>67.95</v>
      </c>
      <c r="K6" s="17" t="s">
        <v>51</v>
      </c>
      <c r="L6" s="17"/>
    </row>
    <row r="7" spans="1:12" ht="28.8" x14ac:dyDescent="0.3">
      <c r="A7" s="25" t="s">
        <v>28</v>
      </c>
      <c r="B7" s="6"/>
      <c r="C7" s="21">
        <f>SUM(C1:C6)</f>
        <v>550</v>
      </c>
      <c r="D7" s="14">
        <f>SUM(D4:D6)</f>
        <v>22.020000000000003</v>
      </c>
      <c r="E7" s="14">
        <f>SUM(E4:E6)</f>
        <v>21.310000000000002</v>
      </c>
      <c r="F7" s="14">
        <f>SUM(F4:F6)</f>
        <v>90.58</v>
      </c>
      <c r="G7" s="5">
        <f>SUM(G4:G6)</f>
        <v>88.080000000000013</v>
      </c>
      <c r="H7" s="5">
        <f>E6*9</f>
        <v>0.99</v>
      </c>
      <c r="I7" s="5">
        <f>SUM(I4:I6)</f>
        <v>362.32</v>
      </c>
      <c r="J7" s="14">
        <f>SUM(J4:J6)</f>
        <v>642.19000000000005</v>
      </c>
      <c r="K7" s="14"/>
      <c r="L7" s="14"/>
    </row>
    <row r="8" spans="1:12" x14ac:dyDescent="0.3">
      <c r="A8" s="39" t="s">
        <v>31</v>
      </c>
      <c r="B8" s="17" t="s">
        <v>114</v>
      </c>
      <c r="C8" s="17">
        <v>250</v>
      </c>
      <c r="D8" s="17">
        <v>8.5</v>
      </c>
      <c r="E8" s="17">
        <v>9</v>
      </c>
      <c r="F8" s="17">
        <v>21.3</v>
      </c>
      <c r="G8" s="20">
        <f t="shared" ref="G8:G14" si="0">D8*4</f>
        <v>34</v>
      </c>
      <c r="H8" s="20">
        <f t="shared" ref="H8:H14" si="1">E8*9</f>
        <v>81</v>
      </c>
      <c r="I8" s="20">
        <f t="shared" ref="I8:I14" si="2">F8*4</f>
        <v>85.2</v>
      </c>
      <c r="J8" s="20">
        <f t="shared" ref="J8:J14" si="3">SUM(G8:I8)</f>
        <v>200.2</v>
      </c>
      <c r="K8" s="17" t="s">
        <v>93</v>
      </c>
      <c r="L8" s="17"/>
    </row>
    <row r="9" spans="1:12" x14ac:dyDescent="0.3">
      <c r="A9" s="40"/>
      <c r="B9" s="17" t="s">
        <v>76</v>
      </c>
      <c r="C9" s="17">
        <v>100</v>
      </c>
      <c r="D9" s="17">
        <v>15.9</v>
      </c>
      <c r="E9" s="17">
        <v>14.4</v>
      </c>
      <c r="F9" s="17">
        <v>16</v>
      </c>
      <c r="G9" s="17">
        <f t="shared" si="0"/>
        <v>63.6</v>
      </c>
      <c r="H9" s="17">
        <f t="shared" si="1"/>
        <v>129.6</v>
      </c>
      <c r="I9" s="17">
        <f t="shared" si="2"/>
        <v>64</v>
      </c>
      <c r="J9" s="17">
        <f t="shared" si="3"/>
        <v>257.2</v>
      </c>
      <c r="K9" s="17" t="s">
        <v>63</v>
      </c>
      <c r="L9" s="17"/>
    </row>
    <row r="10" spans="1:12" x14ac:dyDescent="0.3">
      <c r="A10" s="40"/>
      <c r="B10" s="17" t="s">
        <v>115</v>
      </c>
      <c r="C10" s="17">
        <v>200</v>
      </c>
      <c r="D10" s="17">
        <v>8.8000000000000007</v>
      </c>
      <c r="E10" s="17">
        <v>10</v>
      </c>
      <c r="F10" s="17">
        <v>51.2</v>
      </c>
      <c r="G10" s="17">
        <f t="shared" si="0"/>
        <v>35.200000000000003</v>
      </c>
      <c r="H10" s="17">
        <f t="shared" si="1"/>
        <v>90</v>
      </c>
      <c r="I10" s="17">
        <f t="shared" si="2"/>
        <v>204.8</v>
      </c>
      <c r="J10" s="17">
        <f t="shared" si="3"/>
        <v>330</v>
      </c>
      <c r="K10" s="17" t="s">
        <v>64</v>
      </c>
      <c r="L10" s="17"/>
    </row>
    <row r="11" spans="1:12" x14ac:dyDescent="0.3">
      <c r="A11" s="40"/>
      <c r="B11" s="17" t="s">
        <v>38</v>
      </c>
      <c r="C11" s="17">
        <v>100</v>
      </c>
      <c r="D11" s="17">
        <v>1.2</v>
      </c>
      <c r="E11" s="17">
        <v>2.4</v>
      </c>
      <c r="F11" s="17">
        <v>14.3</v>
      </c>
      <c r="G11" s="17">
        <f t="shared" si="0"/>
        <v>4.8</v>
      </c>
      <c r="H11" s="17">
        <f t="shared" si="1"/>
        <v>21.599999999999998</v>
      </c>
      <c r="I11" s="17">
        <f t="shared" si="2"/>
        <v>57.2</v>
      </c>
      <c r="J11" s="17">
        <f t="shared" si="3"/>
        <v>83.6</v>
      </c>
      <c r="K11" s="17" t="s">
        <v>39</v>
      </c>
      <c r="L11" s="17"/>
    </row>
    <row r="12" spans="1:12" x14ac:dyDescent="0.3">
      <c r="A12" s="40"/>
      <c r="B12" s="17" t="s">
        <v>66</v>
      </c>
      <c r="C12" s="17">
        <v>200</v>
      </c>
      <c r="D12" s="17">
        <v>0.9</v>
      </c>
      <c r="E12" s="17">
        <v>0</v>
      </c>
      <c r="F12" s="17">
        <v>23.8</v>
      </c>
      <c r="G12" s="17">
        <f t="shared" si="0"/>
        <v>3.6</v>
      </c>
      <c r="H12" s="17">
        <f t="shared" si="1"/>
        <v>0</v>
      </c>
      <c r="I12" s="17">
        <f t="shared" si="2"/>
        <v>95.2</v>
      </c>
      <c r="J12" s="17">
        <f t="shared" si="3"/>
        <v>98.8</v>
      </c>
      <c r="K12" s="17" t="s">
        <v>67</v>
      </c>
      <c r="L12" s="17"/>
    </row>
    <row r="13" spans="1:12" x14ac:dyDescent="0.3">
      <c r="A13" s="40"/>
      <c r="B13" s="17" t="s">
        <v>74</v>
      </c>
      <c r="C13" s="17">
        <v>50</v>
      </c>
      <c r="D13" s="17">
        <v>3.5</v>
      </c>
      <c r="E13" s="17">
        <v>0.55000000000000004</v>
      </c>
      <c r="F13" s="17">
        <v>20.5</v>
      </c>
      <c r="G13" s="17">
        <f t="shared" si="0"/>
        <v>14</v>
      </c>
      <c r="H13" s="17">
        <f t="shared" si="1"/>
        <v>4.95</v>
      </c>
      <c r="I13" s="17">
        <f t="shared" si="2"/>
        <v>82</v>
      </c>
      <c r="J13" s="17">
        <f t="shared" si="3"/>
        <v>100.95</v>
      </c>
      <c r="K13" s="17"/>
      <c r="L13" s="17"/>
    </row>
    <row r="14" spans="1:12" x14ac:dyDescent="0.3">
      <c r="A14" s="41"/>
      <c r="B14" s="17"/>
      <c r="C14" s="17"/>
      <c r="D14" s="17"/>
      <c r="E14" s="17"/>
      <c r="F14" s="17"/>
      <c r="G14" s="17">
        <f t="shared" si="0"/>
        <v>0</v>
      </c>
      <c r="H14" s="17">
        <f t="shared" si="1"/>
        <v>0</v>
      </c>
      <c r="I14" s="17">
        <f t="shared" si="2"/>
        <v>0</v>
      </c>
      <c r="J14" s="17">
        <f t="shared" si="3"/>
        <v>0</v>
      </c>
      <c r="K14" s="17"/>
      <c r="L14" s="17"/>
    </row>
    <row r="15" spans="1:12" ht="28.8" x14ac:dyDescent="0.3">
      <c r="A15" s="25" t="s">
        <v>44</v>
      </c>
      <c r="B15" s="6"/>
      <c r="C15" s="16">
        <f t="shared" ref="C15:J15" si="4">SUM(C8:C14)</f>
        <v>900</v>
      </c>
      <c r="D15" s="14">
        <f t="shared" si="4"/>
        <v>38.800000000000004</v>
      </c>
      <c r="E15" s="14">
        <f t="shared" si="4"/>
        <v>36.349999999999994</v>
      </c>
      <c r="F15" s="14">
        <f t="shared" si="4"/>
        <v>147.1</v>
      </c>
      <c r="G15" s="5">
        <f t="shared" si="4"/>
        <v>155.20000000000002</v>
      </c>
      <c r="H15" s="5">
        <f t="shared" si="4"/>
        <v>327.15000000000003</v>
      </c>
      <c r="I15" s="5">
        <f t="shared" si="4"/>
        <v>588.4</v>
      </c>
      <c r="J15" s="14">
        <f t="shared" si="4"/>
        <v>1070.75</v>
      </c>
      <c r="K15" s="14"/>
      <c r="L15" s="14"/>
    </row>
    <row r="16" spans="1:12" x14ac:dyDescent="0.3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3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.6" x14ac:dyDescent="0.3">
      <c r="A19" s="6"/>
      <c r="B19" s="6" t="s">
        <v>45</v>
      </c>
      <c r="C19" s="21">
        <f>SUM(C7+C15)</f>
        <v>1450</v>
      </c>
      <c r="D19" s="15">
        <f t="shared" ref="D19:J19" si="5">(D7+D15)</f>
        <v>60.820000000000007</v>
      </c>
      <c r="E19" s="15">
        <f t="shared" si="5"/>
        <v>57.66</v>
      </c>
      <c r="F19" s="15">
        <f t="shared" si="5"/>
        <v>237.68</v>
      </c>
      <c r="G19" s="29">
        <f t="shared" si="5"/>
        <v>243.28000000000003</v>
      </c>
      <c r="H19" s="29">
        <f t="shared" si="5"/>
        <v>328.14000000000004</v>
      </c>
      <c r="I19" s="30">
        <f t="shared" si="5"/>
        <v>950.72</v>
      </c>
      <c r="J19" s="15">
        <f t="shared" si="5"/>
        <v>1712.94</v>
      </c>
      <c r="K19" s="15"/>
      <c r="L19" s="15"/>
    </row>
    <row r="20" spans="1:1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3">
      <c r="A21" s="6"/>
      <c r="B21" s="6" t="s">
        <v>18</v>
      </c>
      <c r="C21" s="6"/>
      <c r="D21" s="16">
        <v>1</v>
      </c>
      <c r="E21" s="16">
        <f>(E19/D19)</f>
        <v>0.94804340677408727</v>
      </c>
      <c r="F21" s="16">
        <f>(F19/D19)</f>
        <v>3.9079250246629393</v>
      </c>
      <c r="G21" s="6"/>
      <c r="H21" s="6"/>
      <c r="I21" s="6"/>
      <c r="J21" s="6"/>
      <c r="K21" s="6"/>
      <c r="L21" s="6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B24" s="42"/>
      <c r="C24" s="42"/>
      <c r="D24" s="42"/>
      <c r="I24" s="42"/>
      <c r="J24" s="42"/>
      <c r="K24" s="42"/>
    </row>
  </sheetData>
  <mergeCells count="9">
    <mergeCell ref="A8:A14"/>
    <mergeCell ref="B24:D24"/>
    <mergeCell ref="I24:K24"/>
    <mergeCell ref="H1:I1"/>
    <mergeCell ref="A2:A3"/>
    <mergeCell ref="B2:B3"/>
    <mergeCell ref="C2:C3"/>
    <mergeCell ref="K2:K3"/>
    <mergeCell ref="A4:A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K13" sqref="K13"/>
    </sheetView>
  </sheetViews>
  <sheetFormatPr defaultRowHeight="14.4" x14ac:dyDescent="0.3"/>
  <cols>
    <col min="1" max="1" width="10.5546875" customWidth="1"/>
    <col min="2" max="2" width="34.66406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142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2" x14ac:dyDescent="0.3">
      <c r="A4" s="50" t="s">
        <v>30</v>
      </c>
      <c r="B4" s="17" t="s">
        <v>105</v>
      </c>
      <c r="C4" s="17">
        <v>200</v>
      </c>
      <c r="D4" s="17">
        <v>10.8</v>
      </c>
      <c r="E4" s="17">
        <v>13.44</v>
      </c>
      <c r="F4" s="17">
        <v>42.6</v>
      </c>
      <c r="G4" s="17">
        <f>D4*4</f>
        <v>43.2</v>
      </c>
      <c r="H4" s="20">
        <f>E4*9</f>
        <v>120.96</v>
      </c>
      <c r="I4" s="20">
        <f>F4*4</f>
        <v>170.4</v>
      </c>
      <c r="J4" s="20">
        <f>SUM(G4:I4)</f>
        <v>334.56</v>
      </c>
      <c r="K4" s="17" t="s">
        <v>80</v>
      </c>
      <c r="L4" s="17"/>
    </row>
    <row r="5" spans="1:12" x14ac:dyDescent="0.3">
      <c r="A5" s="51"/>
      <c r="B5" s="17" t="s">
        <v>99</v>
      </c>
      <c r="C5" s="17">
        <v>100</v>
      </c>
      <c r="D5" s="17">
        <v>1.83</v>
      </c>
      <c r="E5" s="17">
        <v>5.16</v>
      </c>
      <c r="F5" s="17">
        <v>8.9</v>
      </c>
      <c r="G5" s="17">
        <f>D5*4</f>
        <v>7.32</v>
      </c>
      <c r="H5" s="20">
        <f>E5*9</f>
        <v>46.44</v>
      </c>
      <c r="I5" s="17">
        <f>F5*4</f>
        <v>35.6</v>
      </c>
      <c r="J5" s="17">
        <f>SUM(G5:I5)</f>
        <v>89.36</v>
      </c>
      <c r="K5" s="17" t="s">
        <v>65</v>
      </c>
      <c r="L5" s="17"/>
    </row>
    <row r="6" spans="1:12" x14ac:dyDescent="0.3">
      <c r="A6" s="51"/>
      <c r="B6" s="17" t="s">
        <v>25</v>
      </c>
      <c r="C6" s="17">
        <v>200</v>
      </c>
      <c r="D6" s="17">
        <v>0.2</v>
      </c>
      <c r="E6" s="17">
        <v>0</v>
      </c>
      <c r="F6" s="17">
        <v>11.2</v>
      </c>
      <c r="G6" s="20">
        <f>D6*4</f>
        <v>0.8</v>
      </c>
      <c r="H6" s="20">
        <f>E6*9</f>
        <v>0</v>
      </c>
      <c r="I6" s="20">
        <f>F6*4</f>
        <v>44.8</v>
      </c>
      <c r="J6" s="20">
        <f>SUM(G6:I6)</f>
        <v>45.599999999999994</v>
      </c>
      <c r="K6" s="17" t="s">
        <v>26</v>
      </c>
      <c r="L6" s="17"/>
    </row>
    <row r="7" spans="1:12" x14ac:dyDescent="0.3">
      <c r="A7" s="51"/>
      <c r="B7" s="17" t="s">
        <v>52</v>
      </c>
      <c r="C7" s="17">
        <v>50</v>
      </c>
      <c r="D7" s="17">
        <v>4.1500000000000004</v>
      </c>
      <c r="E7" s="17">
        <v>0.6</v>
      </c>
      <c r="F7" s="17">
        <v>24</v>
      </c>
      <c r="G7" s="20">
        <f>D7*4</f>
        <v>16.600000000000001</v>
      </c>
      <c r="H7" s="20">
        <f>E7*9</f>
        <v>5.3999999999999995</v>
      </c>
      <c r="I7" s="20">
        <f>F7*4</f>
        <v>96</v>
      </c>
      <c r="J7" s="20">
        <f>SUM(G7:I7)</f>
        <v>118</v>
      </c>
      <c r="K7" s="17">
        <v>0</v>
      </c>
      <c r="L7" s="17"/>
    </row>
    <row r="8" spans="1:12" x14ac:dyDescent="0.3">
      <c r="A8" s="52"/>
      <c r="B8" s="17"/>
      <c r="C8" s="17"/>
      <c r="D8" s="17"/>
      <c r="E8" s="17"/>
      <c r="F8" s="17"/>
      <c r="G8" s="17"/>
      <c r="H8" s="17">
        <f>E8*9</f>
        <v>0</v>
      </c>
      <c r="I8" s="17">
        <f>F8*4</f>
        <v>0</v>
      </c>
      <c r="J8" s="17"/>
      <c r="K8" s="17"/>
      <c r="L8" s="17"/>
    </row>
    <row r="9" spans="1:12" ht="28.8" x14ac:dyDescent="0.3">
      <c r="A9" s="25" t="s">
        <v>28</v>
      </c>
      <c r="B9" s="6"/>
      <c r="C9" s="21">
        <f>SUM(C1:C8)</f>
        <v>550</v>
      </c>
      <c r="D9" s="14">
        <f t="shared" ref="D9:J9" si="0">SUM(D4:D8)</f>
        <v>16.98</v>
      </c>
      <c r="E9" s="14">
        <f t="shared" si="0"/>
        <v>19.200000000000003</v>
      </c>
      <c r="F9" s="14">
        <f t="shared" si="0"/>
        <v>86.7</v>
      </c>
      <c r="G9" s="5">
        <f t="shared" si="0"/>
        <v>67.92</v>
      </c>
      <c r="H9" s="5">
        <f t="shared" si="0"/>
        <v>172.79999999999998</v>
      </c>
      <c r="I9" s="5">
        <f t="shared" si="0"/>
        <v>346.8</v>
      </c>
      <c r="J9" s="14">
        <f t="shared" si="0"/>
        <v>587.52</v>
      </c>
      <c r="K9" s="14"/>
      <c r="L9" s="14"/>
    </row>
    <row r="10" spans="1:12" x14ac:dyDescent="0.3">
      <c r="A10" s="39" t="s">
        <v>31</v>
      </c>
      <c r="B10" s="17" t="s">
        <v>112</v>
      </c>
      <c r="C10" s="17">
        <v>250</v>
      </c>
      <c r="D10" s="17">
        <v>2.9</v>
      </c>
      <c r="E10" s="17">
        <v>2.5</v>
      </c>
      <c r="F10" s="17">
        <v>21</v>
      </c>
      <c r="G10" s="20">
        <f t="shared" ref="G10:G16" si="1">D10*4</f>
        <v>11.6</v>
      </c>
      <c r="H10" s="20">
        <f t="shared" ref="H10:H16" si="2">E10*9</f>
        <v>22.5</v>
      </c>
      <c r="I10" s="20">
        <f t="shared" ref="I10:I16" si="3">F10*4</f>
        <v>84</v>
      </c>
      <c r="J10" s="20">
        <f t="shared" ref="J10:J16" si="4">SUM(G10:I10)</f>
        <v>118.1</v>
      </c>
      <c r="K10" s="17" t="s">
        <v>77</v>
      </c>
      <c r="L10" s="17"/>
    </row>
    <row r="11" spans="1:12" x14ac:dyDescent="0.3">
      <c r="A11" s="40"/>
      <c r="B11" s="17" t="s">
        <v>110</v>
      </c>
      <c r="C11" s="17">
        <v>100</v>
      </c>
      <c r="D11" s="17">
        <v>19.100000000000001</v>
      </c>
      <c r="E11" s="17">
        <v>17.899999999999999</v>
      </c>
      <c r="F11" s="17">
        <v>0.5</v>
      </c>
      <c r="G11" s="17">
        <f t="shared" si="1"/>
        <v>76.400000000000006</v>
      </c>
      <c r="H11" s="17">
        <f t="shared" si="2"/>
        <v>161.1</v>
      </c>
      <c r="I11" s="17">
        <f t="shared" si="3"/>
        <v>2</v>
      </c>
      <c r="J11" s="17">
        <f t="shared" si="4"/>
        <v>239.5</v>
      </c>
      <c r="K11" s="17" t="s">
        <v>111</v>
      </c>
      <c r="L11" s="17"/>
    </row>
    <row r="12" spans="1:12" x14ac:dyDescent="0.3">
      <c r="A12" s="40"/>
      <c r="B12" s="17" t="s">
        <v>102</v>
      </c>
      <c r="C12" s="17">
        <v>200</v>
      </c>
      <c r="D12" s="17">
        <v>8.1999999999999993</v>
      </c>
      <c r="E12" s="17">
        <v>12.4</v>
      </c>
      <c r="F12" s="17">
        <v>52.3</v>
      </c>
      <c r="G12" s="17">
        <f t="shared" si="1"/>
        <v>32.799999999999997</v>
      </c>
      <c r="H12" s="17">
        <f t="shared" si="2"/>
        <v>111.60000000000001</v>
      </c>
      <c r="I12" s="17">
        <f t="shared" si="3"/>
        <v>209.2</v>
      </c>
      <c r="J12" s="17">
        <f t="shared" si="4"/>
        <v>353.6</v>
      </c>
      <c r="K12" s="17" t="s">
        <v>64</v>
      </c>
      <c r="L12" s="17"/>
    </row>
    <row r="13" spans="1:12" x14ac:dyDescent="0.3">
      <c r="A13" s="40"/>
      <c r="B13" s="17" t="s">
        <v>57</v>
      </c>
      <c r="C13" s="17">
        <v>100</v>
      </c>
      <c r="D13" s="17">
        <v>2.5</v>
      </c>
      <c r="E13" s="17">
        <v>3.2</v>
      </c>
      <c r="F13" s="17">
        <v>10.3</v>
      </c>
      <c r="G13" s="17">
        <f t="shared" si="1"/>
        <v>10</v>
      </c>
      <c r="H13" s="17">
        <f t="shared" si="2"/>
        <v>28.8</v>
      </c>
      <c r="I13" s="17">
        <f t="shared" si="3"/>
        <v>41.2</v>
      </c>
      <c r="J13" s="17">
        <f t="shared" si="4"/>
        <v>80</v>
      </c>
      <c r="K13" s="17" t="s">
        <v>58</v>
      </c>
      <c r="L13" s="17"/>
    </row>
    <row r="14" spans="1:12" x14ac:dyDescent="0.3">
      <c r="A14" s="40"/>
      <c r="B14" s="17" t="s">
        <v>78</v>
      </c>
      <c r="C14" s="17">
        <v>200</v>
      </c>
      <c r="D14" s="17">
        <v>0.6</v>
      </c>
      <c r="E14" s="17">
        <v>0</v>
      </c>
      <c r="F14" s="17">
        <v>28.9</v>
      </c>
      <c r="G14" s="17">
        <f t="shared" si="1"/>
        <v>2.4</v>
      </c>
      <c r="H14" s="17">
        <f t="shared" si="2"/>
        <v>0</v>
      </c>
      <c r="I14" s="17">
        <f t="shared" si="3"/>
        <v>115.6</v>
      </c>
      <c r="J14" s="17">
        <f t="shared" si="4"/>
        <v>118</v>
      </c>
      <c r="K14" s="17" t="s">
        <v>79</v>
      </c>
      <c r="L14" s="17"/>
    </row>
    <row r="15" spans="1:12" x14ac:dyDescent="0.3">
      <c r="A15" s="40"/>
      <c r="B15" s="17" t="s">
        <v>74</v>
      </c>
      <c r="C15" s="17">
        <v>50</v>
      </c>
      <c r="D15" s="17">
        <v>3.5</v>
      </c>
      <c r="E15" s="17">
        <v>0.55000000000000004</v>
      </c>
      <c r="F15" s="17">
        <v>20.5</v>
      </c>
      <c r="G15" s="17">
        <f t="shared" si="1"/>
        <v>14</v>
      </c>
      <c r="H15" s="17">
        <f t="shared" si="2"/>
        <v>4.95</v>
      </c>
      <c r="I15" s="17">
        <f t="shared" si="3"/>
        <v>82</v>
      </c>
      <c r="J15" s="17">
        <f t="shared" si="4"/>
        <v>100.95</v>
      </c>
      <c r="K15" s="17"/>
      <c r="L15" s="17"/>
    </row>
    <row r="16" spans="1:12" x14ac:dyDescent="0.3">
      <c r="A16" s="41"/>
      <c r="B16" s="17"/>
      <c r="C16" s="17"/>
      <c r="D16" s="17"/>
      <c r="E16" s="17"/>
      <c r="F16" s="17"/>
      <c r="G16" s="17">
        <f t="shared" si="1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  <c r="K16" s="17"/>
      <c r="L16" s="17"/>
    </row>
    <row r="17" spans="1:12" ht="28.8" x14ac:dyDescent="0.3">
      <c r="A17" s="25" t="s">
        <v>44</v>
      </c>
      <c r="B17" s="6"/>
      <c r="C17" s="16">
        <f>SUM(C10:C16)</f>
        <v>900</v>
      </c>
      <c r="D17" s="14">
        <f t="shared" ref="D17:J17" si="5">SUM(D10:D16)</f>
        <v>36.800000000000004</v>
      </c>
      <c r="E17" s="14">
        <f t="shared" si="5"/>
        <v>36.549999999999997</v>
      </c>
      <c r="F17" s="14">
        <f t="shared" si="5"/>
        <v>133.5</v>
      </c>
      <c r="G17" s="5">
        <f t="shared" si="5"/>
        <v>147.20000000000002</v>
      </c>
      <c r="H17" s="5">
        <f t="shared" si="5"/>
        <v>328.95</v>
      </c>
      <c r="I17" s="5">
        <f t="shared" si="5"/>
        <v>534</v>
      </c>
      <c r="J17" s="14">
        <f t="shared" si="5"/>
        <v>1010.1500000000001</v>
      </c>
      <c r="K17" s="14"/>
      <c r="L17" s="14"/>
    </row>
    <row r="18" spans="1:12" x14ac:dyDescent="0.3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.6" x14ac:dyDescent="0.3">
      <c r="A21" s="6"/>
      <c r="B21" s="6" t="s">
        <v>45</v>
      </c>
      <c r="C21" s="21">
        <f>SUM(C9+C17)</f>
        <v>1450</v>
      </c>
      <c r="D21" s="15">
        <f t="shared" ref="D21:J21" si="6">(D9+D17)</f>
        <v>53.78</v>
      </c>
      <c r="E21" s="15">
        <f t="shared" si="6"/>
        <v>55.75</v>
      </c>
      <c r="F21" s="15">
        <f t="shared" si="6"/>
        <v>220.2</v>
      </c>
      <c r="G21" s="29">
        <f t="shared" si="6"/>
        <v>215.12</v>
      </c>
      <c r="H21" s="29">
        <f t="shared" si="6"/>
        <v>501.75</v>
      </c>
      <c r="I21" s="30">
        <f t="shared" si="6"/>
        <v>880.8</v>
      </c>
      <c r="J21" s="15">
        <f t="shared" si="6"/>
        <v>1597.67</v>
      </c>
      <c r="K21" s="15"/>
      <c r="L21" s="15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">
      <c r="A23" s="6"/>
      <c r="B23" s="6" t="s">
        <v>18</v>
      </c>
      <c r="C23" s="6"/>
      <c r="D23" s="16">
        <v>1</v>
      </c>
      <c r="E23" s="16">
        <f>(E21/D21)</f>
        <v>1.0366307177389364</v>
      </c>
      <c r="F23" s="16">
        <f>(F21/D21)</f>
        <v>4.0944589066567492</v>
      </c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">
      <c r="B26" s="42"/>
      <c r="C26" s="42"/>
      <c r="D26" s="42"/>
      <c r="I26" s="42"/>
      <c r="J26" s="42"/>
      <c r="K26" s="42"/>
    </row>
  </sheetData>
  <mergeCells count="9">
    <mergeCell ref="A10:A16"/>
    <mergeCell ref="B26:D26"/>
    <mergeCell ref="I26:K26"/>
    <mergeCell ref="H1:I1"/>
    <mergeCell ref="A2:A3"/>
    <mergeCell ref="B2:B3"/>
    <mergeCell ref="C2:C3"/>
    <mergeCell ref="K2:K3"/>
    <mergeCell ref="A4:A8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O16" sqref="O16"/>
    </sheetView>
  </sheetViews>
  <sheetFormatPr defaultRowHeight="14.4" x14ac:dyDescent="0.3"/>
  <cols>
    <col min="1" max="1" width="10.5546875" customWidth="1"/>
    <col min="2" max="2" width="33.332031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141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2" x14ac:dyDescent="0.3">
      <c r="A4" s="50" t="s">
        <v>30</v>
      </c>
      <c r="B4" s="17" t="s">
        <v>88</v>
      </c>
      <c r="C4" s="17">
        <v>100</v>
      </c>
      <c r="D4" s="17">
        <v>11.1</v>
      </c>
      <c r="E4" s="17">
        <v>13.9</v>
      </c>
      <c r="F4" s="17">
        <v>1.6</v>
      </c>
      <c r="G4" s="17">
        <f>D4*4</f>
        <v>44.4</v>
      </c>
      <c r="H4" s="20">
        <f>E4*9</f>
        <v>125.10000000000001</v>
      </c>
      <c r="I4" s="20">
        <f>F4*4</f>
        <v>6.4</v>
      </c>
      <c r="J4" s="20">
        <f>SUM(G4:I4)</f>
        <v>175.9</v>
      </c>
      <c r="K4" s="17" t="s">
        <v>86</v>
      </c>
      <c r="L4" s="17"/>
    </row>
    <row r="5" spans="1:12" x14ac:dyDescent="0.3">
      <c r="A5" s="51"/>
      <c r="B5" s="17" t="s">
        <v>87</v>
      </c>
      <c r="C5" s="17">
        <v>200</v>
      </c>
      <c r="D5" s="17">
        <v>18.399999999999999</v>
      </c>
      <c r="E5" s="17">
        <v>12.4</v>
      </c>
      <c r="F5" s="17">
        <v>42.4</v>
      </c>
      <c r="G5" s="17">
        <f>D5*4</f>
        <v>73.599999999999994</v>
      </c>
      <c r="H5" s="20">
        <f>E5*9</f>
        <v>111.60000000000001</v>
      </c>
      <c r="I5" s="17">
        <f>F5*4</f>
        <v>169.6</v>
      </c>
      <c r="J5" s="17">
        <f>SUM(G5:I5)</f>
        <v>354.79999999999995</v>
      </c>
      <c r="K5" s="17" t="s">
        <v>123</v>
      </c>
      <c r="L5" s="17"/>
    </row>
    <row r="6" spans="1:12" x14ac:dyDescent="0.3">
      <c r="A6" s="51"/>
      <c r="B6" s="17" t="s">
        <v>61</v>
      </c>
      <c r="C6" s="17">
        <v>200</v>
      </c>
      <c r="D6" s="17">
        <v>0.4</v>
      </c>
      <c r="E6" s="17">
        <v>0.2</v>
      </c>
      <c r="F6" s="17">
        <v>23.8</v>
      </c>
      <c r="G6" s="20">
        <f>D6*4</f>
        <v>1.6</v>
      </c>
      <c r="H6" s="20">
        <f>E6*9</f>
        <v>1.8</v>
      </c>
      <c r="I6" s="20">
        <f>F6*4</f>
        <v>95.2</v>
      </c>
      <c r="J6" s="20">
        <f>SUM(G6:I6)</f>
        <v>98.600000000000009</v>
      </c>
      <c r="K6" s="17" t="s">
        <v>62</v>
      </c>
      <c r="L6" s="17"/>
    </row>
    <row r="7" spans="1:12" x14ac:dyDescent="0.3">
      <c r="A7" s="51"/>
      <c r="B7" s="17" t="s">
        <v>52</v>
      </c>
      <c r="C7" s="17">
        <v>50</v>
      </c>
      <c r="D7" s="17">
        <v>4.1500000000000004</v>
      </c>
      <c r="E7" s="17">
        <v>0.6</v>
      </c>
      <c r="F7" s="17">
        <v>24</v>
      </c>
      <c r="G7" s="20">
        <f>D7*4</f>
        <v>16.600000000000001</v>
      </c>
      <c r="H7" s="20">
        <f>E7*9</f>
        <v>5.3999999999999995</v>
      </c>
      <c r="I7" s="20">
        <f>F7*4</f>
        <v>96</v>
      </c>
      <c r="J7" s="20">
        <f>SUM(G7:I7)</f>
        <v>118</v>
      </c>
      <c r="K7" s="17">
        <v>0</v>
      </c>
      <c r="L7" s="17"/>
    </row>
    <row r="8" spans="1:12" x14ac:dyDescent="0.3">
      <c r="A8" s="52"/>
      <c r="B8" s="17"/>
      <c r="C8" s="17"/>
      <c r="D8" s="17"/>
      <c r="E8" s="17"/>
      <c r="F8" s="17"/>
      <c r="G8" s="17"/>
      <c r="H8" s="17">
        <f>E8*9</f>
        <v>0</v>
      </c>
      <c r="I8" s="17">
        <f>F8*4</f>
        <v>0</v>
      </c>
      <c r="J8" s="17"/>
      <c r="K8" s="17"/>
      <c r="L8" s="17"/>
    </row>
    <row r="9" spans="1:12" ht="28.8" x14ac:dyDescent="0.3">
      <c r="A9" s="25" t="s">
        <v>28</v>
      </c>
      <c r="B9" s="6"/>
      <c r="C9" s="21">
        <f>SUM(C1:C8)</f>
        <v>550</v>
      </c>
      <c r="D9" s="14">
        <f t="shared" ref="D9:J9" si="0">SUM(D4:D8)</f>
        <v>34.049999999999997</v>
      </c>
      <c r="E9" s="14">
        <f t="shared" si="0"/>
        <v>27.1</v>
      </c>
      <c r="F9" s="14">
        <f t="shared" si="0"/>
        <v>91.8</v>
      </c>
      <c r="G9" s="5">
        <f t="shared" si="0"/>
        <v>136.19999999999999</v>
      </c>
      <c r="H9" s="5">
        <f t="shared" si="0"/>
        <v>243.90000000000003</v>
      </c>
      <c r="I9" s="5">
        <f t="shared" si="0"/>
        <v>367.2</v>
      </c>
      <c r="J9" s="14">
        <f t="shared" si="0"/>
        <v>747.3</v>
      </c>
      <c r="K9" s="14"/>
      <c r="L9" s="14"/>
    </row>
    <row r="10" spans="1:12" x14ac:dyDescent="0.3">
      <c r="A10" s="39" t="s">
        <v>31</v>
      </c>
      <c r="B10" s="17" t="s">
        <v>109</v>
      </c>
      <c r="C10" s="17">
        <v>250</v>
      </c>
      <c r="D10" s="17">
        <v>2.4700000000000002</v>
      </c>
      <c r="E10" s="17">
        <v>5.05</v>
      </c>
      <c r="F10" s="17">
        <v>18.38</v>
      </c>
      <c r="G10" s="20">
        <f t="shared" ref="G10:G16" si="1">D10*4</f>
        <v>9.8800000000000008</v>
      </c>
      <c r="H10" s="20">
        <f t="shared" ref="H10:H16" si="2">E10*9</f>
        <v>45.449999999999996</v>
      </c>
      <c r="I10" s="20">
        <f t="shared" ref="I10:I16" si="3">F10*4</f>
        <v>73.52</v>
      </c>
      <c r="J10" s="20">
        <f t="shared" ref="J10:J16" si="4">SUM(G10:I10)</f>
        <v>128.85</v>
      </c>
      <c r="K10" s="17" t="s">
        <v>106</v>
      </c>
      <c r="L10" s="17"/>
    </row>
    <row r="11" spans="1:12" x14ac:dyDescent="0.3">
      <c r="A11" s="40"/>
      <c r="B11" s="17" t="s">
        <v>89</v>
      </c>
      <c r="C11" s="17">
        <v>100</v>
      </c>
      <c r="D11" s="17">
        <v>13.7</v>
      </c>
      <c r="E11" s="17">
        <v>8.1</v>
      </c>
      <c r="F11" s="17">
        <v>14.6</v>
      </c>
      <c r="G11" s="17">
        <f t="shared" si="1"/>
        <v>54.8</v>
      </c>
      <c r="H11" s="17">
        <f t="shared" si="2"/>
        <v>72.899999999999991</v>
      </c>
      <c r="I11" s="17">
        <f t="shared" si="3"/>
        <v>58.4</v>
      </c>
      <c r="J11" s="17">
        <f t="shared" si="4"/>
        <v>186.1</v>
      </c>
      <c r="K11" s="17" t="s">
        <v>90</v>
      </c>
      <c r="L11" s="17"/>
    </row>
    <row r="12" spans="1:12" x14ac:dyDescent="0.3">
      <c r="A12" s="40"/>
      <c r="B12" s="17" t="s">
        <v>107</v>
      </c>
      <c r="C12" s="17">
        <v>200</v>
      </c>
      <c r="D12" s="17">
        <v>4.8499999999999996</v>
      </c>
      <c r="E12" s="17">
        <v>13.2</v>
      </c>
      <c r="F12" s="17">
        <v>45.3</v>
      </c>
      <c r="G12" s="17">
        <f t="shared" si="1"/>
        <v>19.399999999999999</v>
      </c>
      <c r="H12" s="17">
        <f t="shared" si="2"/>
        <v>118.8</v>
      </c>
      <c r="I12" s="17">
        <f t="shared" si="3"/>
        <v>181.2</v>
      </c>
      <c r="J12" s="17">
        <f t="shared" si="4"/>
        <v>319.39999999999998</v>
      </c>
      <c r="K12" s="17" t="s">
        <v>108</v>
      </c>
      <c r="L12" s="17"/>
    </row>
    <row r="13" spans="1:12" x14ac:dyDescent="0.3">
      <c r="A13" s="40"/>
      <c r="B13" s="17" t="s">
        <v>151</v>
      </c>
      <c r="C13" s="17">
        <v>50</v>
      </c>
      <c r="D13" s="17">
        <v>1.3</v>
      </c>
      <c r="E13" s="17">
        <v>2.4</v>
      </c>
      <c r="F13" s="17">
        <v>4.2</v>
      </c>
      <c r="G13" s="17">
        <f>D13*4</f>
        <v>5.2</v>
      </c>
      <c r="H13" s="17">
        <f>E13*9</f>
        <v>21.599999999999998</v>
      </c>
      <c r="I13" s="17">
        <f>F13*4</f>
        <v>16.8</v>
      </c>
      <c r="J13" s="17">
        <f>SUM(G13:I13)</f>
        <v>43.599999999999994</v>
      </c>
      <c r="K13" s="17" t="s">
        <v>152</v>
      </c>
      <c r="L13" s="17"/>
    </row>
    <row r="14" spans="1:12" x14ac:dyDescent="0.3">
      <c r="A14" s="40"/>
      <c r="B14" s="17" t="s">
        <v>94</v>
      </c>
      <c r="C14" s="17">
        <v>100</v>
      </c>
      <c r="D14" s="17">
        <v>1.4</v>
      </c>
      <c r="E14" s="17">
        <v>3.6</v>
      </c>
      <c r="F14" s="17">
        <v>7.2</v>
      </c>
      <c r="G14" s="17">
        <f t="shared" si="1"/>
        <v>5.6</v>
      </c>
      <c r="H14" s="17">
        <f t="shared" si="2"/>
        <v>32.4</v>
      </c>
      <c r="I14" s="17">
        <f t="shared" si="3"/>
        <v>28.8</v>
      </c>
      <c r="J14" s="17">
        <f t="shared" si="4"/>
        <v>66.8</v>
      </c>
      <c r="K14" s="17" t="s">
        <v>58</v>
      </c>
      <c r="L14" s="17"/>
    </row>
    <row r="15" spans="1:12" x14ac:dyDescent="0.3">
      <c r="A15" s="40"/>
      <c r="B15" s="17" t="s">
        <v>74</v>
      </c>
      <c r="C15" s="17">
        <v>50</v>
      </c>
      <c r="D15" s="17">
        <v>3.5</v>
      </c>
      <c r="E15" s="17">
        <v>0.55000000000000004</v>
      </c>
      <c r="F15" s="17">
        <v>20.5</v>
      </c>
      <c r="G15" s="17">
        <f t="shared" si="1"/>
        <v>14</v>
      </c>
      <c r="H15" s="17">
        <f t="shared" si="2"/>
        <v>4.95</v>
      </c>
      <c r="I15" s="17">
        <f t="shared" si="3"/>
        <v>82</v>
      </c>
      <c r="J15" s="17">
        <f t="shared" si="4"/>
        <v>100.95</v>
      </c>
      <c r="K15" s="17"/>
      <c r="L15" s="17"/>
    </row>
    <row r="16" spans="1:12" x14ac:dyDescent="0.3">
      <c r="A16" s="41"/>
      <c r="B16" s="17" t="s">
        <v>66</v>
      </c>
      <c r="C16" s="17">
        <v>200</v>
      </c>
      <c r="D16" s="17">
        <v>0.9</v>
      </c>
      <c r="E16" s="17">
        <v>0</v>
      </c>
      <c r="F16" s="17">
        <v>23.8</v>
      </c>
      <c r="G16" s="17">
        <f t="shared" si="1"/>
        <v>3.6</v>
      </c>
      <c r="H16" s="17">
        <f t="shared" si="2"/>
        <v>0</v>
      </c>
      <c r="I16" s="17">
        <f t="shared" si="3"/>
        <v>95.2</v>
      </c>
      <c r="J16" s="17">
        <f t="shared" si="4"/>
        <v>98.8</v>
      </c>
      <c r="K16" s="17" t="s">
        <v>67</v>
      </c>
      <c r="L16" s="17"/>
    </row>
    <row r="17" spans="1:12" ht="28.8" x14ac:dyDescent="0.3">
      <c r="A17" s="25" t="s">
        <v>44</v>
      </c>
      <c r="B17" s="6"/>
      <c r="C17" s="16">
        <f t="shared" ref="C17:J17" si="5">SUM(C10:C16)</f>
        <v>950</v>
      </c>
      <c r="D17" s="14">
        <f t="shared" si="5"/>
        <v>28.119999999999994</v>
      </c>
      <c r="E17" s="14">
        <f t="shared" si="5"/>
        <v>32.899999999999991</v>
      </c>
      <c r="F17" s="14">
        <f t="shared" si="5"/>
        <v>133.98000000000002</v>
      </c>
      <c r="G17" s="5">
        <f t="shared" si="5"/>
        <v>112.47999999999998</v>
      </c>
      <c r="H17" s="5">
        <f t="shared" si="5"/>
        <v>296.09999999999997</v>
      </c>
      <c r="I17" s="5">
        <f t="shared" si="5"/>
        <v>535.92000000000007</v>
      </c>
      <c r="J17" s="14">
        <f t="shared" si="5"/>
        <v>944.49999999999989</v>
      </c>
      <c r="K17" s="14"/>
      <c r="L17" s="14"/>
    </row>
    <row r="18" spans="1:12" x14ac:dyDescent="0.3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.6" x14ac:dyDescent="0.3">
      <c r="A21" s="6"/>
      <c r="B21" s="6" t="s">
        <v>45</v>
      </c>
      <c r="C21" s="21">
        <f>SUM(C9+C17)</f>
        <v>1500</v>
      </c>
      <c r="D21" s="15">
        <f t="shared" ref="D21:J21" si="6">(D9+D17)</f>
        <v>62.169999999999987</v>
      </c>
      <c r="E21" s="15">
        <f t="shared" si="6"/>
        <v>59.999999999999993</v>
      </c>
      <c r="F21" s="15">
        <f t="shared" si="6"/>
        <v>225.78000000000003</v>
      </c>
      <c r="G21" s="29">
        <f t="shared" si="6"/>
        <v>248.67999999999995</v>
      </c>
      <c r="H21" s="29">
        <f t="shared" si="6"/>
        <v>540</v>
      </c>
      <c r="I21" s="30">
        <f t="shared" si="6"/>
        <v>903.12000000000012</v>
      </c>
      <c r="J21" s="15">
        <f t="shared" si="6"/>
        <v>1691.7999999999997</v>
      </c>
      <c r="K21" s="15"/>
      <c r="L21" s="15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">
      <c r="A23" s="6"/>
      <c r="B23" s="6" t="s">
        <v>18</v>
      </c>
      <c r="C23" s="6"/>
      <c r="D23" s="16">
        <v>1</v>
      </c>
      <c r="E23" s="16">
        <f>(E21/D21)</f>
        <v>0.96509570532411137</v>
      </c>
      <c r="F23" s="16">
        <f>(F21/D21)</f>
        <v>3.6316551391346321</v>
      </c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">
      <c r="B26" s="42"/>
      <c r="C26" s="42"/>
      <c r="D26" s="42"/>
      <c r="I26" s="42"/>
      <c r="J26" s="42"/>
      <c r="K26" s="42"/>
    </row>
  </sheetData>
  <mergeCells count="9">
    <mergeCell ref="A10:A16"/>
    <mergeCell ref="B26:D26"/>
    <mergeCell ref="I26:K26"/>
    <mergeCell ref="H1:I1"/>
    <mergeCell ref="A2:A3"/>
    <mergeCell ref="B2:B3"/>
    <mergeCell ref="C2:C3"/>
    <mergeCell ref="K2:K3"/>
    <mergeCell ref="A4:A8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workbookViewId="0">
      <selection activeCell="N11" sqref="N11"/>
    </sheetView>
  </sheetViews>
  <sheetFormatPr defaultRowHeight="14.4" x14ac:dyDescent="0.3"/>
  <cols>
    <col min="1" max="1" width="10.5546875" customWidth="1"/>
    <col min="2" max="2" width="33.332031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140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2" x14ac:dyDescent="0.3">
      <c r="A4" s="50" t="s">
        <v>30</v>
      </c>
      <c r="B4" s="17" t="s">
        <v>103</v>
      </c>
      <c r="C4" s="17">
        <v>250</v>
      </c>
      <c r="D4" s="17">
        <v>7.1</v>
      </c>
      <c r="E4" s="17">
        <v>10.9</v>
      </c>
      <c r="F4" s="17">
        <v>34</v>
      </c>
      <c r="G4" s="17">
        <f>D4*4</f>
        <v>28.4</v>
      </c>
      <c r="H4" s="20">
        <f>E4*9</f>
        <v>98.100000000000009</v>
      </c>
      <c r="I4" s="20">
        <f>F4*4</f>
        <v>136</v>
      </c>
      <c r="J4" s="20">
        <f>SUM(G4:I4)</f>
        <v>262.5</v>
      </c>
      <c r="K4" s="17" t="s">
        <v>13</v>
      </c>
      <c r="L4" s="17"/>
    </row>
    <row r="5" spans="1:12" x14ac:dyDescent="0.3">
      <c r="A5" s="51"/>
      <c r="B5" s="17" t="s">
        <v>91</v>
      </c>
      <c r="C5" s="17">
        <v>60</v>
      </c>
      <c r="D5" s="17">
        <v>5.0999999999999996</v>
      </c>
      <c r="E5" s="17">
        <v>4.5999999999999996</v>
      </c>
      <c r="F5" s="17">
        <v>0.3</v>
      </c>
      <c r="G5" s="17">
        <f>D5*4</f>
        <v>20.399999999999999</v>
      </c>
      <c r="H5" s="20">
        <f>E5*9</f>
        <v>41.4</v>
      </c>
      <c r="I5" s="17">
        <f>F5*4</f>
        <v>1.2</v>
      </c>
      <c r="J5" s="17">
        <f>SUM(G5:I5)</f>
        <v>63</v>
      </c>
      <c r="K5" s="17" t="s">
        <v>92</v>
      </c>
      <c r="L5" s="17"/>
    </row>
    <row r="6" spans="1:12" x14ac:dyDescent="0.3">
      <c r="A6" s="51"/>
      <c r="B6" s="17" t="s">
        <v>52</v>
      </c>
      <c r="C6" s="17">
        <v>40</v>
      </c>
      <c r="D6" s="17">
        <v>3.32</v>
      </c>
      <c r="E6" s="17">
        <v>0.32</v>
      </c>
      <c r="F6" s="17">
        <v>19.2</v>
      </c>
      <c r="G6" s="20">
        <f>D6*4</f>
        <v>13.28</v>
      </c>
      <c r="H6" s="20">
        <f>E6*9</f>
        <v>2.88</v>
      </c>
      <c r="I6" s="20">
        <f>F6*4</f>
        <v>76.8</v>
      </c>
      <c r="J6" s="20">
        <f>SUM(G6:I6)</f>
        <v>92.96</v>
      </c>
      <c r="K6" s="17">
        <v>0</v>
      </c>
      <c r="L6" s="17"/>
    </row>
    <row r="7" spans="1:12" x14ac:dyDescent="0.3">
      <c r="A7" s="51"/>
      <c r="B7" s="17" t="s">
        <v>50</v>
      </c>
      <c r="C7" s="17">
        <v>200</v>
      </c>
      <c r="D7" s="17">
        <v>0.2</v>
      </c>
      <c r="E7" s="17">
        <v>0</v>
      </c>
      <c r="F7" s="17">
        <v>13.8</v>
      </c>
      <c r="G7" s="20">
        <f>D7*4</f>
        <v>0.8</v>
      </c>
      <c r="H7" s="20">
        <f>E7*9</f>
        <v>0</v>
      </c>
      <c r="I7" s="20">
        <f>F7*4</f>
        <v>55.2</v>
      </c>
      <c r="J7" s="20">
        <f>SUM(G7:I7)</f>
        <v>56</v>
      </c>
      <c r="K7" s="17" t="s">
        <v>51</v>
      </c>
      <c r="L7" s="17"/>
    </row>
    <row r="8" spans="1:12" x14ac:dyDescent="0.3">
      <c r="A8" s="52"/>
      <c r="B8" s="17"/>
      <c r="C8" s="17"/>
      <c r="D8" s="17"/>
      <c r="E8" s="17"/>
      <c r="F8" s="17"/>
      <c r="G8" s="17"/>
      <c r="H8" s="17">
        <f>E8*9</f>
        <v>0</v>
      </c>
      <c r="I8" s="17">
        <f>F8*4</f>
        <v>0</v>
      </c>
      <c r="J8" s="17"/>
      <c r="K8" s="17"/>
      <c r="L8" s="17"/>
    </row>
    <row r="9" spans="1:12" ht="28.8" x14ac:dyDescent="0.3">
      <c r="A9" s="25" t="s">
        <v>28</v>
      </c>
      <c r="B9" s="6"/>
      <c r="C9" s="21">
        <f>SUM(C1:C8)</f>
        <v>550</v>
      </c>
      <c r="D9" s="14">
        <f t="shared" ref="D9:J9" si="0">SUM(D4:D8)</f>
        <v>15.719999999999999</v>
      </c>
      <c r="E9" s="14">
        <f t="shared" si="0"/>
        <v>15.82</v>
      </c>
      <c r="F9" s="14">
        <f t="shared" si="0"/>
        <v>67.3</v>
      </c>
      <c r="G9" s="5">
        <f t="shared" si="0"/>
        <v>62.879999999999995</v>
      </c>
      <c r="H9" s="5">
        <f t="shared" si="0"/>
        <v>142.38</v>
      </c>
      <c r="I9" s="5">
        <f t="shared" si="0"/>
        <v>269.2</v>
      </c>
      <c r="J9" s="14">
        <f t="shared" si="0"/>
        <v>474.46</v>
      </c>
      <c r="K9" s="14"/>
      <c r="L9" s="14"/>
    </row>
    <row r="10" spans="1:12" x14ac:dyDescent="0.3">
      <c r="A10" s="39" t="s">
        <v>31</v>
      </c>
      <c r="B10" s="17" t="s">
        <v>82</v>
      </c>
      <c r="C10" s="17">
        <v>250</v>
      </c>
      <c r="D10" s="17">
        <v>7.6</v>
      </c>
      <c r="E10" s="17">
        <v>5.7</v>
      </c>
      <c r="F10" s="17">
        <v>20</v>
      </c>
      <c r="G10" s="20">
        <f t="shared" ref="G10:G15" si="1">D10*4</f>
        <v>30.4</v>
      </c>
      <c r="H10" s="20">
        <f t="shared" ref="H10:H15" si="2">E10*9</f>
        <v>51.300000000000004</v>
      </c>
      <c r="I10" s="20">
        <f t="shared" ref="I10:I15" si="3">F10*4</f>
        <v>80</v>
      </c>
      <c r="J10" s="20">
        <f t="shared" ref="J10:J15" si="4">SUM(G10:I10)</f>
        <v>161.69999999999999</v>
      </c>
      <c r="K10" s="17" t="s">
        <v>83</v>
      </c>
      <c r="L10" s="17"/>
    </row>
    <row r="11" spans="1:12" x14ac:dyDescent="0.3">
      <c r="A11" s="40"/>
      <c r="B11" s="17" t="s">
        <v>84</v>
      </c>
      <c r="C11" s="17">
        <v>100</v>
      </c>
      <c r="D11" s="17">
        <v>13.8</v>
      </c>
      <c r="E11" s="17">
        <v>16.100000000000001</v>
      </c>
      <c r="F11" s="17">
        <v>13.1</v>
      </c>
      <c r="G11" s="17">
        <f t="shared" si="1"/>
        <v>55.2</v>
      </c>
      <c r="H11" s="17">
        <f t="shared" si="2"/>
        <v>144.9</v>
      </c>
      <c r="I11" s="17">
        <f t="shared" si="3"/>
        <v>52.4</v>
      </c>
      <c r="J11" s="17">
        <f t="shared" si="4"/>
        <v>252.50000000000003</v>
      </c>
      <c r="K11" s="17" t="s">
        <v>48</v>
      </c>
      <c r="L11" s="17"/>
    </row>
    <row r="12" spans="1:12" x14ac:dyDescent="0.3">
      <c r="A12" s="40"/>
      <c r="B12" s="17" t="s">
        <v>85</v>
      </c>
      <c r="C12" s="17">
        <v>200</v>
      </c>
      <c r="D12" s="17">
        <v>10.5</v>
      </c>
      <c r="E12" s="17">
        <v>13.5</v>
      </c>
      <c r="F12" s="17">
        <v>51.56</v>
      </c>
      <c r="G12" s="17">
        <f t="shared" si="1"/>
        <v>42</v>
      </c>
      <c r="H12" s="17">
        <f t="shared" si="2"/>
        <v>121.5</v>
      </c>
      <c r="I12" s="17">
        <f t="shared" si="3"/>
        <v>206.24</v>
      </c>
      <c r="J12" s="17">
        <f t="shared" si="4"/>
        <v>369.74</v>
      </c>
      <c r="K12" s="17" t="s">
        <v>64</v>
      </c>
      <c r="L12" s="17"/>
    </row>
    <row r="13" spans="1:12" x14ac:dyDescent="0.3">
      <c r="A13" s="40"/>
      <c r="B13" s="17" t="s">
        <v>132</v>
      </c>
      <c r="C13" s="17">
        <v>100</v>
      </c>
      <c r="D13" s="17">
        <v>1.5</v>
      </c>
      <c r="E13" s="17">
        <v>4</v>
      </c>
      <c r="F13" s="17">
        <v>8.1999999999999993</v>
      </c>
      <c r="G13" s="17">
        <f t="shared" si="1"/>
        <v>6</v>
      </c>
      <c r="H13" s="17">
        <f t="shared" si="2"/>
        <v>36</v>
      </c>
      <c r="I13" s="17">
        <f t="shared" si="3"/>
        <v>32.799999999999997</v>
      </c>
      <c r="J13" s="17">
        <f t="shared" si="4"/>
        <v>74.8</v>
      </c>
      <c r="K13" s="17" t="s">
        <v>65</v>
      </c>
      <c r="L13" s="17"/>
    </row>
    <row r="14" spans="1:12" x14ac:dyDescent="0.3">
      <c r="A14" s="40"/>
      <c r="B14" s="17" t="s">
        <v>74</v>
      </c>
      <c r="C14" s="17">
        <v>50</v>
      </c>
      <c r="D14" s="17">
        <v>3.5</v>
      </c>
      <c r="E14" s="17">
        <v>0.55000000000000004</v>
      </c>
      <c r="F14" s="17">
        <v>20.5</v>
      </c>
      <c r="G14" s="17">
        <f t="shared" si="1"/>
        <v>14</v>
      </c>
      <c r="H14" s="17">
        <f t="shared" si="2"/>
        <v>4.95</v>
      </c>
      <c r="I14" s="17">
        <f t="shared" si="3"/>
        <v>82</v>
      </c>
      <c r="J14" s="17">
        <f t="shared" si="4"/>
        <v>100.95</v>
      </c>
      <c r="K14" s="17"/>
      <c r="L14" s="17"/>
    </row>
    <row r="15" spans="1:12" x14ac:dyDescent="0.3">
      <c r="A15" s="41"/>
      <c r="B15" s="17" t="s">
        <v>59</v>
      </c>
      <c r="C15" s="17">
        <v>200</v>
      </c>
      <c r="D15" s="17">
        <v>0.6</v>
      </c>
      <c r="E15" s="17">
        <v>0</v>
      </c>
      <c r="F15" s="17">
        <v>28.9</v>
      </c>
      <c r="G15" s="17">
        <f t="shared" si="1"/>
        <v>2.4</v>
      </c>
      <c r="H15" s="17">
        <f t="shared" si="2"/>
        <v>0</v>
      </c>
      <c r="I15" s="17">
        <f t="shared" si="3"/>
        <v>115.6</v>
      </c>
      <c r="J15" s="17">
        <f t="shared" si="4"/>
        <v>118</v>
      </c>
      <c r="K15" s="17" t="s">
        <v>60</v>
      </c>
      <c r="L15" s="17"/>
    </row>
    <row r="16" spans="1:12" ht="28.8" x14ac:dyDescent="0.3">
      <c r="A16" s="25" t="s">
        <v>44</v>
      </c>
      <c r="B16" s="6"/>
      <c r="C16" s="16">
        <f t="shared" ref="C16:J16" si="5">SUM(C10:C15)</f>
        <v>900</v>
      </c>
      <c r="D16" s="14">
        <f t="shared" si="5"/>
        <v>37.5</v>
      </c>
      <c r="E16" s="14">
        <f t="shared" si="5"/>
        <v>39.849999999999994</v>
      </c>
      <c r="F16" s="14">
        <f t="shared" si="5"/>
        <v>142.26</v>
      </c>
      <c r="G16" s="5">
        <f t="shared" si="5"/>
        <v>150</v>
      </c>
      <c r="H16" s="5">
        <f t="shared" si="5"/>
        <v>358.65000000000003</v>
      </c>
      <c r="I16" s="5">
        <f t="shared" si="5"/>
        <v>569.04</v>
      </c>
      <c r="J16" s="14">
        <f t="shared" si="5"/>
        <v>1077.69</v>
      </c>
      <c r="K16" s="14"/>
      <c r="L16" s="14"/>
    </row>
    <row r="17" spans="1:12" x14ac:dyDescent="0.3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3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.6" x14ac:dyDescent="0.3">
      <c r="A20" s="6"/>
      <c r="B20" s="6" t="s">
        <v>45</v>
      </c>
      <c r="C20" s="21">
        <f>SUM(C9+C16)</f>
        <v>1450</v>
      </c>
      <c r="D20" s="15">
        <f t="shared" ref="D20:J20" si="6">(D9+D16)</f>
        <v>53.22</v>
      </c>
      <c r="E20" s="15">
        <f t="shared" si="6"/>
        <v>55.669999999999995</v>
      </c>
      <c r="F20" s="15">
        <f t="shared" si="6"/>
        <v>209.56</v>
      </c>
      <c r="G20" s="29">
        <f t="shared" si="6"/>
        <v>212.88</v>
      </c>
      <c r="H20" s="29">
        <f t="shared" si="6"/>
        <v>501.03000000000003</v>
      </c>
      <c r="I20" s="30">
        <f t="shared" si="6"/>
        <v>838.24</v>
      </c>
      <c r="J20" s="15">
        <f t="shared" si="6"/>
        <v>1552.15</v>
      </c>
      <c r="K20" s="15"/>
      <c r="L20" s="15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6"/>
      <c r="B22" s="6" t="s">
        <v>18</v>
      </c>
      <c r="C22" s="6"/>
      <c r="D22" s="16">
        <v>1</v>
      </c>
      <c r="E22" s="16">
        <f>(E20/D20)</f>
        <v>1.0460353250657646</v>
      </c>
      <c r="F22" s="16">
        <f>(F20/D20)</f>
        <v>3.9376174370537393</v>
      </c>
      <c r="G22" s="6"/>
      <c r="H22" s="6"/>
      <c r="I22" s="6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B25" s="42"/>
      <c r="C25" s="42"/>
      <c r="D25" s="42"/>
      <c r="I25" s="42"/>
      <c r="J25" s="42"/>
      <c r="K25" s="42"/>
    </row>
  </sheetData>
  <mergeCells count="9">
    <mergeCell ref="A10:A15"/>
    <mergeCell ref="B25:D25"/>
    <mergeCell ref="I25:K25"/>
    <mergeCell ref="H1:I1"/>
    <mergeCell ref="A2:A3"/>
    <mergeCell ref="B2:B3"/>
    <mergeCell ref="C2:C3"/>
    <mergeCell ref="K2:K3"/>
    <mergeCell ref="A4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workbookViewId="0">
      <selection activeCell="R20" sqref="R20"/>
    </sheetView>
  </sheetViews>
  <sheetFormatPr defaultRowHeight="14.4" x14ac:dyDescent="0.3"/>
  <cols>
    <col min="1" max="1" width="10.5546875" customWidth="1"/>
    <col min="2" max="2" width="33.332031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139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2" x14ac:dyDescent="0.3">
      <c r="A4" s="50" t="s">
        <v>30</v>
      </c>
      <c r="B4" s="17" t="s">
        <v>146</v>
      </c>
      <c r="C4" s="17">
        <v>200</v>
      </c>
      <c r="D4" s="17">
        <v>11.2</v>
      </c>
      <c r="E4" s="17">
        <v>14.4</v>
      </c>
      <c r="F4" s="17">
        <v>55</v>
      </c>
      <c r="G4" s="17">
        <f>D4*4</f>
        <v>44.8</v>
      </c>
      <c r="H4" s="20">
        <f>E4*9</f>
        <v>129.6</v>
      </c>
      <c r="I4" s="20">
        <f>F4*4</f>
        <v>220</v>
      </c>
      <c r="J4" s="20">
        <f>SUM(G4:I4)</f>
        <v>394.4</v>
      </c>
      <c r="K4" s="17" t="s">
        <v>64</v>
      </c>
      <c r="L4" s="17"/>
    </row>
    <row r="5" spans="1:12" x14ac:dyDescent="0.3">
      <c r="A5" s="51"/>
      <c r="B5" s="17" t="s">
        <v>76</v>
      </c>
      <c r="C5" s="17">
        <v>50</v>
      </c>
      <c r="D5" s="17">
        <v>7.95</v>
      </c>
      <c r="E5" s="17">
        <v>7.2</v>
      </c>
      <c r="F5" s="17">
        <v>8</v>
      </c>
      <c r="G5" s="20">
        <f>D5*4</f>
        <v>31.8</v>
      </c>
      <c r="H5" s="20">
        <f>E5*9</f>
        <v>64.8</v>
      </c>
      <c r="I5" s="20">
        <f>F5*4</f>
        <v>32</v>
      </c>
      <c r="J5" s="20">
        <f>SUM(G5:I5)</f>
        <v>128.6</v>
      </c>
      <c r="K5" s="17" t="s">
        <v>63</v>
      </c>
      <c r="L5" s="17"/>
    </row>
    <row r="6" spans="1:12" x14ac:dyDescent="0.3">
      <c r="A6" s="51"/>
      <c r="B6" s="17" t="s">
        <v>75</v>
      </c>
      <c r="C6" s="17">
        <v>50</v>
      </c>
      <c r="D6" s="17">
        <v>4.6500000000000004</v>
      </c>
      <c r="E6" s="17">
        <v>5.55</v>
      </c>
      <c r="F6" s="17">
        <v>5.6</v>
      </c>
      <c r="G6" s="20">
        <f>D6*4</f>
        <v>18.600000000000001</v>
      </c>
      <c r="H6" s="20">
        <f>E6*9</f>
        <v>49.949999999999996</v>
      </c>
      <c r="I6" s="20">
        <f>F6*4</f>
        <v>22.4</v>
      </c>
      <c r="J6" s="20">
        <f>SUM(G6:I6)</f>
        <v>90.949999999999989</v>
      </c>
      <c r="K6" s="17" t="s">
        <v>49</v>
      </c>
      <c r="L6" s="17"/>
    </row>
    <row r="7" spans="1:12" x14ac:dyDescent="0.3">
      <c r="A7" s="51"/>
      <c r="B7" s="17" t="s">
        <v>52</v>
      </c>
      <c r="C7" s="17">
        <v>50</v>
      </c>
      <c r="D7" s="17">
        <v>4.1500000000000004</v>
      </c>
      <c r="E7" s="17">
        <v>0.6</v>
      </c>
      <c r="F7" s="17">
        <v>24</v>
      </c>
      <c r="G7" s="20">
        <f>D7*4</f>
        <v>16.600000000000001</v>
      </c>
      <c r="H7" s="20">
        <f>E7*9</f>
        <v>5.3999999999999995</v>
      </c>
      <c r="I7" s="20">
        <f>F7*4</f>
        <v>96</v>
      </c>
      <c r="J7" s="20">
        <f>SUM(G7:I7)</f>
        <v>118</v>
      </c>
      <c r="K7" s="38">
        <v>0</v>
      </c>
      <c r="L7" s="17"/>
    </row>
    <row r="8" spans="1:12" x14ac:dyDescent="0.3">
      <c r="A8" s="52"/>
      <c r="B8" s="17" t="s">
        <v>25</v>
      </c>
      <c r="C8" s="17">
        <v>200</v>
      </c>
      <c r="D8" s="17">
        <v>0.2</v>
      </c>
      <c r="E8" s="17">
        <v>0</v>
      </c>
      <c r="F8" s="17">
        <v>11.2</v>
      </c>
      <c r="G8" s="17"/>
      <c r="H8" s="17">
        <f>E8*9</f>
        <v>0</v>
      </c>
      <c r="I8" s="17">
        <f>F8*4</f>
        <v>44.8</v>
      </c>
      <c r="J8" s="17">
        <v>45.6</v>
      </c>
      <c r="K8" s="17" t="s">
        <v>26</v>
      </c>
      <c r="L8" s="17"/>
    </row>
    <row r="9" spans="1:12" ht="28.8" x14ac:dyDescent="0.3">
      <c r="A9" s="25" t="s">
        <v>28</v>
      </c>
      <c r="B9" s="6"/>
      <c r="C9" s="21">
        <f>SUM(C4:C8)</f>
        <v>550</v>
      </c>
      <c r="D9" s="14">
        <f t="shared" ref="D9:J9" si="0">SUM(D4:D8)</f>
        <v>28.149999999999995</v>
      </c>
      <c r="E9" s="14">
        <f t="shared" si="0"/>
        <v>27.750000000000004</v>
      </c>
      <c r="F9" s="14">
        <f t="shared" si="0"/>
        <v>103.8</v>
      </c>
      <c r="G9" s="5">
        <f t="shared" si="0"/>
        <v>111.79999999999998</v>
      </c>
      <c r="H9" s="5">
        <f t="shared" si="0"/>
        <v>249.74999999999997</v>
      </c>
      <c r="I9" s="5">
        <f t="shared" si="0"/>
        <v>415.2</v>
      </c>
      <c r="J9" s="14">
        <f t="shared" si="0"/>
        <v>777.55000000000007</v>
      </c>
      <c r="K9" s="14"/>
      <c r="L9" s="14"/>
    </row>
    <row r="10" spans="1:12" x14ac:dyDescent="0.3">
      <c r="A10" s="39" t="s">
        <v>31</v>
      </c>
      <c r="B10" s="17" t="s">
        <v>129</v>
      </c>
      <c r="C10" s="17">
        <v>250</v>
      </c>
      <c r="D10" s="17">
        <v>9.1999999999999993</v>
      </c>
      <c r="E10" s="17">
        <v>4.5999999999999996</v>
      </c>
      <c r="F10" s="17">
        <v>12.1</v>
      </c>
      <c r="G10" s="20">
        <f t="shared" ref="G10:G15" si="1">D10*4</f>
        <v>36.799999999999997</v>
      </c>
      <c r="H10" s="20">
        <f t="shared" ref="H10:H15" si="2">E10*9</f>
        <v>41.4</v>
      </c>
      <c r="I10" s="20">
        <f t="shared" ref="I10:I15" si="3">F10*4</f>
        <v>48.4</v>
      </c>
      <c r="J10" s="20">
        <f t="shared" ref="J10:J15" si="4">SUM(G10:I10)</f>
        <v>126.6</v>
      </c>
      <c r="K10" s="17" t="s">
        <v>113</v>
      </c>
      <c r="L10" s="17"/>
    </row>
    <row r="11" spans="1:12" x14ac:dyDescent="0.3">
      <c r="A11" s="40"/>
      <c r="B11" s="17" t="s">
        <v>145</v>
      </c>
      <c r="C11" s="17">
        <v>100</v>
      </c>
      <c r="D11" s="17">
        <v>7</v>
      </c>
      <c r="E11" s="17">
        <v>18.899999999999999</v>
      </c>
      <c r="F11" s="17">
        <v>17.100000000000001</v>
      </c>
      <c r="G11" s="17">
        <f t="shared" si="1"/>
        <v>28</v>
      </c>
      <c r="H11" s="17">
        <f t="shared" si="2"/>
        <v>170.1</v>
      </c>
      <c r="I11" s="17">
        <f t="shared" si="3"/>
        <v>68.400000000000006</v>
      </c>
      <c r="J11" s="17">
        <f t="shared" si="4"/>
        <v>266.5</v>
      </c>
      <c r="K11" s="17" t="s">
        <v>116</v>
      </c>
      <c r="L11" s="17"/>
    </row>
    <row r="12" spans="1:12" x14ac:dyDescent="0.3">
      <c r="A12" s="40"/>
      <c r="B12" s="17" t="s">
        <v>46</v>
      </c>
      <c r="C12" s="17">
        <v>200</v>
      </c>
      <c r="D12" s="17">
        <v>7</v>
      </c>
      <c r="E12" s="17">
        <v>8.26</v>
      </c>
      <c r="F12" s="17">
        <v>29.8</v>
      </c>
      <c r="G12" s="17">
        <f t="shared" si="1"/>
        <v>28</v>
      </c>
      <c r="H12" s="17">
        <f t="shared" si="2"/>
        <v>74.34</v>
      </c>
      <c r="I12" s="17">
        <f t="shared" si="3"/>
        <v>119.2</v>
      </c>
      <c r="J12" s="17">
        <f t="shared" si="4"/>
        <v>221.54000000000002</v>
      </c>
      <c r="K12" s="17" t="s">
        <v>47</v>
      </c>
      <c r="L12" s="17"/>
    </row>
    <row r="13" spans="1:12" x14ac:dyDescent="0.3">
      <c r="A13" s="40"/>
      <c r="B13" s="17" t="s">
        <v>117</v>
      </c>
      <c r="C13" s="17">
        <v>100</v>
      </c>
      <c r="D13" s="17">
        <v>0.6</v>
      </c>
      <c r="E13" s="17">
        <v>0.1</v>
      </c>
      <c r="F13" s="17">
        <v>2</v>
      </c>
      <c r="G13" s="17">
        <f t="shared" si="1"/>
        <v>2.4</v>
      </c>
      <c r="H13" s="17">
        <f t="shared" si="2"/>
        <v>0.9</v>
      </c>
      <c r="I13" s="17">
        <f t="shared" si="3"/>
        <v>8</v>
      </c>
      <c r="J13" s="17">
        <f t="shared" si="4"/>
        <v>11.3</v>
      </c>
      <c r="K13" s="17">
        <v>0</v>
      </c>
      <c r="L13" s="17"/>
    </row>
    <row r="14" spans="1:12" x14ac:dyDescent="0.3">
      <c r="A14" s="40"/>
      <c r="B14" s="17" t="s">
        <v>78</v>
      </c>
      <c r="C14" s="17">
        <v>200</v>
      </c>
      <c r="D14" s="17">
        <v>0.6</v>
      </c>
      <c r="E14" s="17">
        <v>0</v>
      </c>
      <c r="F14" s="17">
        <v>28.9</v>
      </c>
      <c r="G14" s="17">
        <f t="shared" si="1"/>
        <v>2.4</v>
      </c>
      <c r="H14" s="17">
        <f t="shared" si="2"/>
        <v>0</v>
      </c>
      <c r="I14" s="17">
        <f t="shared" si="3"/>
        <v>115.6</v>
      </c>
      <c r="J14" s="17">
        <f t="shared" si="4"/>
        <v>118</v>
      </c>
      <c r="K14" s="17" t="s">
        <v>79</v>
      </c>
      <c r="L14" s="17"/>
    </row>
    <row r="15" spans="1:12" x14ac:dyDescent="0.3">
      <c r="A15" s="40"/>
      <c r="B15" s="17" t="s">
        <v>74</v>
      </c>
      <c r="C15" s="17">
        <v>50</v>
      </c>
      <c r="D15" s="17">
        <v>3.5</v>
      </c>
      <c r="E15" s="17">
        <v>0.55000000000000004</v>
      </c>
      <c r="F15" s="17">
        <v>20.5</v>
      </c>
      <c r="G15" s="17">
        <f t="shared" si="1"/>
        <v>14</v>
      </c>
      <c r="H15" s="17">
        <f t="shared" si="2"/>
        <v>4.95</v>
      </c>
      <c r="I15" s="17">
        <f t="shared" si="3"/>
        <v>82</v>
      </c>
      <c r="J15" s="17">
        <f t="shared" si="4"/>
        <v>100.95</v>
      </c>
      <c r="K15" s="17"/>
      <c r="L15" s="17"/>
    </row>
    <row r="16" spans="1:12" ht="28.8" x14ac:dyDescent="0.3">
      <c r="A16" s="25" t="s">
        <v>44</v>
      </c>
      <c r="B16" s="6"/>
      <c r="C16" s="16">
        <f t="shared" ref="C16:J16" si="5">SUM(C10:C15)</f>
        <v>900</v>
      </c>
      <c r="D16" s="14">
        <f t="shared" si="5"/>
        <v>27.900000000000002</v>
      </c>
      <c r="E16" s="14">
        <f t="shared" si="5"/>
        <v>32.409999999999997</v>
      </c>
      <c r="F16" s="14">
        <f t="shared" si="5"/>
        <v>110.4</v>
      </c>
      <c r="G16" s="5">
        <f t="shared" si="5"/>
        <v>111.60000000000001</v>
      </c>
      <c r="H16" s="5">
        <f t="shared" si="5"/>
        <v>291.69</v>
      </c>
      <c r="I16" s="5">
        <f t="shared" si="5"/>
        <v>441.6</v>
      </c>
      <c r="J16" s="14">
        <f t="shared" si="5"/>
        <v>844.8900000000001</v>
      </c>
      <c r="K16" s="14"/>
      <c r="L16" s="14"/>
    </row>
    <row r="17" spans="1:12" x14ac:dyDescent="0.3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3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.6" x14ac:dyDescent="0.3">
      <c r="A20" s="6"/>
      <c r="B20" s="6" t="s">
        <v>45</v>
      </c>
      <c r="C20" s="21">
        <f>SUM(C9+C16)</f>
        <v>1450</v>
      </c>
      <c r="D20" s="15">
        <f t="shared" ref="D20:J20" si="6">(D9+D16)</f>
        <v>56.05</v>
      </c>
      <c r="E20" s="15">
        <f t="shared" si="6"/>
        <v>60.16</v>
      </c>
      <c r="F20" s="15">
        <f t="shared" si="6"/>
        <v>214.2</v>
      </c>
      <c r="G20" s="29">
        <f t="shared" si="6"/>
        <v>223.39999999999998</v>
      </c>
      <c r="H20" s="29">
        <f t="shared" si="6"/>
        <v>541.43999999999994</v>
      </c>
      <c r="I20" s="30">
        <f t="shared" si="6"/>
        <v>856.8</v>
      </c>
      <c r="J20" s="15">
        <f t="shared" si="6"/>
        <v>1622.44</v>
      </c>
      <c r="K20" s="15"/>
      <c r="L20" s="15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6"/>
      <c r="B22" s="6" t="s">
        <v>18</v>
      </c>
      <c r="C22" s="6"/>
      <c r="D22" s="16">
        <v>1</v>
      </c>
      <c r="E22" s="16">
        <f>(E20/D20)</f>
        <v>1.0733273862622659</v>
      </c>
      <c r="F22" s="16">
        <f>(F20/D20)</f>
        <v>3.8215878679750221</v>
      </c>
      <c r="G22" s="6"/>
      <c r="H22" s="6"/>
      <c r="I22" s="6"/>
      <c r="J22" s="6"/>
      <c r="K22" s="6"/>
      <c r="L22" s="6"/>
    </row>
    <row r="23" spans="1:12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B25" s="42"/>
      <c r="C25" s="42"/>
      <c r="D25" s="42"/>
      <c r="I25" s="42"/>
      <c r="J25" s="42"/>
      <c r="K25" s="42"/>
    </row>
  </sheetData>
  <mergeCells count="9">
    <mergeCell ref="A10:A15"/>
    <mergeCell ref="B25:D25"/>
    <mergeCell ref="I25:K25"/>
    <mergeCell ref="H1:I1"/>
    <mergeCell ref="A2:A3"/>
    <mergeCell ref="B2:B3"/>
    <mergeCell ref="C2:C3"/>
    <mergeCell ref="K2:K3"/>
    <mergeCell ref="A4:A8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R11" sqref="R11"/>
    </sheetView>
  </sheetViews>
  <sheetFormatPr defaultRowHeight="14.4" x14ac:dyDescent="0.3"/>
  <cols>
    <col min="1" max="1" width="10.5546875" customWidth="1"/>
    <col min="2" max="2" width="33.332031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2" ht="15.6" x14ac:dyDescent="0.3">
      <c r="B1" s="8" t="s">
        <v>138</v>
      </c>
      <c r="H1" s="43"/>
      <c r="I1" s="43"/>
    </row>
    <row r="2" spans="1:12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2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2" x14ac:dyDescent="0.3">
      <c r="A4" s="50" t="s">
        <v>30</v>
      </c>
      <c r="B4" s="17" t="s">
        <v>118</v>
      </c>
      <c r="C4" s="17">
        <v>250</v>
      </c>
      <c r="D4" s="17">
        <v>5.8</v>
      </c>
      <c r="E4" s="17">
        <v>7.97</v>
      </c>
      <c r="F4" s="17">
        <v>35.4</v>
      </c>
      <c r="G4" s="17">
        <f>D4*4</f>
        <v>23.2</v>
      </c>
      <c r="H4" s="20">
        <f>E4*9</f>
        <v>71.73</v>
      </c>
      <c r="I4" s="20">
        <f>F4*4</f>
        <v>141.6</v>
      </c>
      <c r="J4" s="20">
        <f>SUM(G4:I4)</f>
        <v>236.53</v>
      </c>
      <c r="K4" s="17" t="s">
        <v>13</v>
      </c>
      <c r="L4" s="17"/>
    </row>
    <row r="5" spans="1:12" x14ac:dyDescent="0.3">
      <c r="A5" s="51"/>
      <c r="B5" s="17" t="s">
        <v>68</v>
      </c>
      <c r="C5" s="17">
        <v>200</v>
      </c>
      <c r="D5" s="17">
        <v>4.9000000000000004</v>
      </c>
      <c r="E5" s="17">
        <v>5</v>
      </c>
      <c r="F5" s="17">
        <v>32.5</v>
      </c>
      <c r="G5" s="17">
        <f>D5*4</f>
        <v>19.600000000000001</v>
      </c>
      <c r="H5" s="20">
        <f>E5*9</f>
        <v>45</v>
      </c>
      <c r="I5" s="17">
        <f>F5*4</f>
        <v>130</v>
      </c>
      <c r="J5" s="17">
        <f>SUM(G5:I5)</f>
        <v>194.6</v>
      </c>
      <c r="K5" s="17" t="s">
        <v>69</v>
      </c>
      <c r="L5" s="17"/>
    </row>
    <row r="6" spans="1:12" x14ac:dyDescent="0.3">
      <c r="A6" s="51"/>
      <c r="B6" s="17" t="s">
        <v>24</v>
      </c>
      <c r="C6" s="17">
        <v>60</v>
      </c>
      <c r="D6" s="17">
        <v>4.6399999999999997</v>
      </c>
      <c r="E6" s="17">
        <v>1.8</v>
      </c>
      <c r="F6" s="17">
        <v>30</v>
      </c>
      <c r="G6" s="20">
        <f>D6*4</f>
        <v>18.559999999999999</v>
      </c>
      <c r="H6" s="20">
        <f>E6*9</f>
        <v>16.2</v>
      </c>
      <c r="I6" s="20">
        <f>F6*4</f>
        <v>120</v>
      </c>
      <c r="J6" s="20">
        <f>SUM(G6:I6)</f>
        <v>154.76</v>
      </c>
      <c r="K6" s="17">
        <v>0</v>
      </c>
      <c r="L6" s="17"/>
    </row>
    <row r="7" spans="1:12" x14ac:dyDescent="0.3">
      <c r="A7" s="51"/>
      <c r="B7" s="17" t="s">
        <v>27</v>
      </c>
      <c r="C7" s="17">
        <v>40</v>
      </c>
      <c r="D7" s="17">
        <v>9.33</v>
      </c>
      <c r="E7" s="17">
        <v>12.26</v>
      </c>
      <c r="F7" s="17">
        <v>0</v>
      </c>
      <c r="G7" s="20">
        <f>D7*4</f>
        <v>37.32</v>
      </c>
      <c r="H7" s="20">
        <f>E7*9</f>
        <v>110.34</v>
      </c>
      <c r="I7" s="20">
        <f>F7*4</f>
        <v>0</v>
      </c>
      <c r="J7" s="20">
        <f>SUM(G7:I7)</f>
        <v>147.66</v>
      </c>
      <c r="K7" s="17">
        <v>0</v>
      </c>
      <c r="L7" s="17"/>
    </row>
    <row r="8" spans="1:12" x14ac:dyDescent="0.3">
      <c r="A8" s="52"/>
      <c r="B8" s="17"/>
      <c r="C8" s="17"/>
      <c r="D8" s="17"/>
      <c r="E8" s="17"/>
      <c r="F8" s="17"/>
      <c r="G8" s="17"/>
      <c r="H8" s="17">
        <f>E8*9</f>
        <v>0</v>
      </c>
      <c r="I8" s="17">
        <f>F8*4</f>
        <v>0</v>
      </c>
      <c r="J8" s="17"/>
      <c r="K8" s="17">
        <v>0</v>
      </c>
      <c r="L8" s="17"/>
    </row>
    <row r="9" spans="1:12" ht="28.8" x14ac:dyDescent="0.3">
      <c r="A9" s="25" t="s">
        <v>28</v>
      </c>
      <c r="B9" s="6"/>
      <c r="C9" s="21">
        <f>SUM(C1:C8)</f>
        <v>550</v>
      </c>
      <c r="D9" s="14">
        <f t="shared" ref="D9:J9" si="0">SUM(D4:D8)</f>
        <v>24.67</v>
      </c>
      <c r="E9" s="14">
        <f t="shared" si="0"/>
        <v>27.03</v>
      </c>
      <c r="F9" s="14">
        <f t="shared" si="0"/>
        <v>97.9</v>
      </c>
      <c r="G9" s="5">
        <f t="shared" si="0"/>
        <v>98.68</v>
      </c>
      <c r="H9" s="5">
        <f t="shared" si="0"/>
        <v>243.27</v>
      </c>
      <c r="I9" s="5">
        <f t="shared" si="0"/>
        <v>391.6</v>
      </c>
      <c r="J9" s="14">
        <f t="shared" si="0"/>
        <v>733.55</v>
      </c>
      <c r="K9" s="14"/>
      <c r="L9" s="14"/>
    </row>
    <row r="10" spans="1:12" x14ac:dyDescent="0.3">
      <c r="A10" s="39" t="s">
        <v>31</v>
      </c>
      <c r="B10" s="17" t="s">
        <v>119</v>
      </c>
      <c r="C10" s="17">
        <v>250</v>
      </c>
      <c r="D10" s="17">
        <v>3.7</v>
      </c>
      <c r="E10" s="17">
        <v>5.3</v>
      </c>
      <c r="F10" s="17">
        <v>15.5</v>
      </c>
      <c r="G10" s="20">
        <f t="shared" ref="G10:G16" si="1">D10*4</f>
        <v>14.8</v>
      </c>
      <c r="H10" s="20">
        <f t="shared" ref="H10:H16" si="2">E10*9</f>
        <v>47.699999999999996</v>
      </c>
      <c r="I10" s="20">
        <f t="shared" ref="I10:I16" si="3">F10*4</f>
        <v>62</v>
      </c>
      <c r="J10" s="20">
        <f t="shared" ref="J10:J16" si="4">SUM(G10:I10)</f>
        <v>124.5</v>
      </c>
      <c r="K10" s="17" t="s">
        <v>120</v>
      </c>
      <c r="L10" s="17"/>
    </row>
    <row r="11" spans="1:12" x14ac:dyDescent="0.3">
      <c r="A11" s="40"/>
      <c r="B11" s="17" t="s">
        <v>104</v>
      </c>
      <c r="C11" s="17">
        <v>250</v>
      </c>
      <c r="D11" s="17">
        <v>22.25</v>
      </c>
      <c r="E11" s="17">
        <v>24.2</v>
      </c>
      <c r="F11" s="17">
        <v>31</v>
      </c>
      <c r="G11" s="17">
        <f t="shared" si="1"/>
        <v>89</v>
      </c>
      <c r="H11" s="17">
        <f t="shared" si="2"/>
        <v>217.79999999999998</v>
      </c>
      <c r="I11" s="17">
        <f t="shared" si="3"/>
        <v>124</v>
      </c>
      <c r="J11" s="17">
        <f t="shared" si="4"/>
        <v>430.79999999999995</v>
      </c>
      <c r="K11" s="17" t="s">
        <v>71</v>
      </c>
      <c r="L11" s="17"/>
    </row>
    <row r="12" spans="1:12" x14ac:dyDescent="0.3">
      <c r="A12" s="40"/>
      <c r="B12" s="17" t="s">
        <v>38</v>
      </c>
      <c r="C12" s="17">
        <v>100</v>
      </c>
      <c r="D12" s="17">
        <v>1.2</v>
      </c>
      <c r="E12" s="17">
        <v>2.4</v>
      </c>
      <c r="F12" s="17">
        <v>14.3</v>
      </c>
      <c r="G12" s="17">
        <f t="shared" si="1"/>
        <v>4.8</v>
      </c>
      <c r="H12" s="17">
        <f t="shared" si="2"/>
        <v>21.599999999999998</v>
      </c>
      <c r="I12" s="17">
        <f t="shared" si="3"/>
        <v>57.2</v>
      </c>
      <c r="J12" s="17">
        <f t="shared" si="4"/>
        <v>83.6</v>
      </c>
      <c r="K12" s="17" t="s">
        <v>39</v>
      </c>
      <c r="L12" s="17"/>
    </row>
    <row r="13" spans="1:12" x14ac:dyDescent="0.3">
      <c r="A13" s="40"/>
      <c r="B13" s="17" t="s">
        <v>72</v>
      </c>
      <c r="C13" s="17">
        <v>200</v>
      </c>
      <c r="D13" s="17">
        <v>0.14000000000000001</v>
      </c>
      <c r="E13" s="17">
        <v>0</v>
      </c>
      <c r="F13" s="17">
        <v>23.1</v>
      </c>
      <c r="G13" s="17">
        <f t="shared" si="1"/>
        <v>0.56000000000000005</v>
      </c>
      <c r="H13" s="17">
        <f t="shared" si="2"/>
        <v>0</v>
      </c>
      <c r="I13" s="17">
        <f t="shared" si="3"/>
        <v>92.4</v>
      </c>
      <c r="J13" s="17">
        <f t="shared" si="4"/>
        <v>92.960000000000008</v>
      </c>
      <c r="K13" s="17" t="s">
        <v>73</v>
      </c>
      <c r="L13" s="17"/>
    </row>
    <row r="14" spans="1:12" x14ac:dyDescent="0.3">
      <c r="A14" s="40"/>
      <c r="B14" s="17" t="s">
        <v>74</v>
      </c>
      <c r="C14" s="17">
        <v>50</v>
      </c>
      <c r="D14" s="17">
        <v>3.5</v>
      </c>
      <c r="E14" s="17">
        <v>0.55000000000000004</v>
      </c>
      <c r="F14" s="17">
        <v>20.5</v>
      </c>
      <c r="G14" s="17">
        <f t="shared" si="1"/>
        <v>14</v>
      </c>
      <c r="H14" s="17">
        <f t="shared" si="2"/>
        <v>4.95</v>
      </c>
      <c r="I14" s="17">
        <f t="shared" si="3"/>
        <v>82</v>
      </c>
      <c r="J14" s="17">
        <f t="shared" si="4"/>
        <v>100.95</v>
      </c>
      <c r="K14" s="17" t="s">
        <v>65</v>
      </c>
      <c r="L14" s="17"/>
    </row>
    <row r="15" spans="1:12" x14ac:dyDescent="0.3">
      <c r="A15" s="40"/>
      <c r="B15" s="17"/>
      <c r="C15" s="17"/>
      <c r="D15" s="17"/>
      <c r="E15" s="17"/>
      <c r="F15" s="17"/>
      <c r="G15" s="17">
        <f t="shared" si="1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  <c r="K15" s="17"/>
      <c r="L15" s="17"/>
    </row>
    <row r="16" spans="1:12" x14ac:dyDescent="0.3">
      <c r="A16" s="41"/>
      <c r="B16" s="17"/>
      <c r="C16" s="17"/>
      <c r="D16" s="17"/>
      <c r="E16" s="17"/>
      <c r="F16" s="17"/>
      <c r="G16" s="17">
        <f t="shared" si="1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  <c r="K16" s="17"/>
      <c r="L16" s="17"/>
    </row>
    <row r="17" spans="1:12" ht="28.8" x14ac:dyDescent="0.3">
      <c r="A17" s="25" t="s">
        <v>44</v>
      </c>
      <c r="B17" s="6"/>
      <c r="C17" s="16">
        <f>SUM(C10:C16)</f>
        <v>850</v>
      </c>
      <c r="D17" s="14">
        <f t="shared" ref="D17:J17" si="5">SUM(D10:D16)</f>
        <v>30.79</v>
      </c>
      <c r="E17" s="14">
        <f t="shared" si="5"/>
        <v>32.449999999999996</v>
      </c>
      <c r="F17" s="14">
        <f t="shared" si="5"/>
        <v>104.4</v>
      </c>
      <c r="G17" s="5">
        <f t="shared" si="5"/>
        <v>123.16</v>
      </c>
      <c r="H17" s="5">
        <f t="shared" si="5"/>
        <v>292.05</v>
      </c>
      <c r="I17" s="5">
        <f t="shared" si="5"/>
        <v>417.6</v>
      </c>
      <c r="J17" s="14">
        <f t="shared" si="5"/>
        <v>832.81000000000006</v>
      </c>
      <c r="K17" s="14"/>
      <c r="L17" s="14"/>
    </row>
    <row r="18" spans="1:12" x14ac:dyDescent="0.3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.6" x14ac:dyDescent="0.3">
      <c r="A21" s="6"/>
      <c r="B21" s="6" t="s">
        <v>45</v>
      </c>
      <c r="C21" s="21">
        <f>SUM(C9+C17)</f>
        <v>1400</v>
      </c>
      <c r="D21" s="15">
        <f t="shared" ref="D21:J21" si="6">(D9+D17)</f>
        <v>55.46</v>
      </c>
      <c r="E21" s="15">
        <f t="shared" si="6"/>
        <v>59.48</v>
      </c>
      <c r="F21" s="15">
        <f t="shared" si="6"/>
        <v>202.3</v>
      </c>
      <c r="G21" s="29">
        <f t="shared" si="6"/>
        <v>221.84</v>
      </c>
      <c r="H21" s="29">
        <f t="shared" si="6"/>
        <v>535.32000000000005</v>
      </c>
      <c r="I21" s="30">
        <f t="shared" si="6"/>
        <v>809.2</v>
      </c>
      <c r="J21" s="15">
        <f t="shared" si="6"/>
        <v>1566.3600000000001</v>
      </c>
      <c r="K21" s="15"/>
      <c r="L21" s="15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">
      <c r="A23" s="6"/>
      <c r="B23" s="6" t="s">
        <v>18</v>
      </c>
      <c r="C23" s="6"/>
      <c r="D23" s="16">
        <v>1</v>
      </c>
      <c r="E23" s="16">
        <f>(E21/D21)</f>
        <v>1.0724846736386584</v>
      </c>
      <c r="F23" s="16">
        <f>(F21/D21)</f>
        <v>3.6476739992787595</v>
      </c>
      <c r="G23" s="6"/>
      <c r="H23" s="6"/>
      <c r="I23" s="6"/>
      <c r="J23" s="6"/>
      <c r="K23" s="6"/>
      <c r="L23" s="6"/>
    </row>
    <row r="24" spans="1:12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">
      <c r="B26" s="42"/>
      <c r="C26" s="42"/>
      <c r="D26" s="42"/>
      <c r="I26" s="42"/>
      <c r="J26" s="42"/>
      <c r="K26" s="42"/>
    </row>
  </sheetData>
  <mergeCells count="9">
    <mergeCell ref="A10:A16"/>
    <mergeCell ref="B26:D26"/>
    <mergeCell ref="I26:K26"/>
    <mergeCell ref="H1:I1"/>
    <mergeCell ref="A2:A3"/>
    <mergeCell ref="B2:B3"/>
    <mergeCell ref="C2:C3"/>
    <mergeCell ref="K2:K3"/>
    <mergeCell ref="A4:A8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O13" sqref="O13"/>
    </sheetView>
  </sheetViews>
  <sheetFormatPr defaultRowHeight="14.4" x14ac:dyDescent="0.3"/>
  <cols>
    <col min="1" max="1" width="10.5546875" customWidth="1"/>
    <col min="2" max="2" width="33.33203125" customWidth="1"/>
    <col min="3" max="3" width="8.88671875" customWidth="1"/>
    <col min="4" max="4" width="8.109375" customWidth="1"/>
    <col min="5" max="5" width="8" customWidth="1"/>
    <col min="6" max="6" width="9.33203125" customWidth="1"/>
    <col min="7" max="7" width="8.6640625" customWidth="1"/>
    <col min="8" max="8" width="8.109375" customWidth="1"/>
    <col min="9" max="9" width="8.5546875" customWidth="1"/>
    <col min="11" max="11" width="8.5546875" customWidth="1"/>
  </cols>
  <sheetData>
    <row r="1" spans="1:14" ht="15.6" x14ac:dyDescent="0.3">
      <c r="B1" s="8" t="s">
        <v>137</v>
      </c>
      <c r="H1" s="43"/>
      <c r="I1" s="43"/>
    </row>
    <row r="2" spans="1:14" ht="15.75" customHeight="1" x14ac:dyDescent="0.3">
      <c r="A2" s="44"/>
      <c r="B2" s="46" t="s">
        <v>12</v>
      </c>
      <c r="C2" s="47" t="s">
        <v>14</v>
      </c>
      <c r="D2" s="18"/>
      <c r="E2" s="18"/>
      <c r="F2" s="19"/>
      <c r="G2" s="18"/>
      <c r="H2" s="18"/>
      <c r="I2" s="18"/>
      <c r="J2" s="18"/>
      <c r="K2" s="48" t="s">
        <v>29</v>
      </c>
      <c r="L2" s="18"/>
    </row>
    <row r="3" spans="1:14" ht="69" customHeight="1" x14ac:dyDescent="0.3">
      <c r="A3" s="45"/>
      <c r="B3" s="46"/>
      <c r="C3" s="47"/>
      <c r="D3" s="10" t="s">
        <v>15</v>
      </c>
      <c r="E3" s="27" t="s">
        <v>16</v>
      </c>
      <c r="F3" s="27" t="s">
        <v>17</v>
      </c>
      <c r="G3" s="27" t="s">
        <v>21</v>
      </c>
      <c r="H3" s="28" t="s">
        <v>22</v>
      </c>
      <c r="I3" s="28" t="s">
        <v>23</v>
      </c>
      <c r="J3" s="28" t="s">
        <v>19</v>
      </c>
      <c r="K3" s="49"/>
      <c r="L3" s="26"/>
    </row>
    <row r="4" spans="1:14" x14ac:dyDescent="0.3">
      <c r="A4" s="50" t="s">
        <v>30</v>
      </c>
      <c r="B4" s="17" t="s">
        <v>150</v>
      </c>
      <c r="C4" s="17">
        <v>250</v>
      </c>
      <c r="D4" s="17">
        <v>8.5</v>
      </c>
      <c r="E4" s="17">
        <v>12.75</v>
      </c>
      <c r="F4" s="17">
        <v>34.200000000000003</v>
      </c>
      <c r="G4" s="17">
        <f>D4*4</f>
        <v>34</v>
      </c>
      <c r="H4" s="20">
        <f>E4*9</f>
        <v>114.75</v>
      </c>
      <c r="I4" s="20">
        <f>F4*4</f>
        <v>136.80000000000001</v>
      </c>
      <c r="J4" s="20">
        <f>SUM(G4:I4)</f>
        <v>285.55</v>
      </c>
      <c r="K4" s="33" t="s">
        <v>122</v>
      </c>
      <c r="L4" s="17"/>
    </row>
    <row r="5" spans="1:14" x14ac:dyDescent="0.3">
      <c r="A5" s="51"/>
      <c r="B5" s="17" t="s">
        <v>91</v>
      </c>
      <c r="C5" s="17">
        <v>60</v>
      </c>
      <c r="D5" s="17">
        <v>5.0999999999999996</v>
      </c>
      <c r="E5" s="17">
        <v>4.5999999999999996</v>
      </c>
      <c r="F5" s="17">
        <v>0.3</v>
      </c>
      <c r="G5" s="17">
        <f>D5*4</f>
        <v>20.399999999999999</v>
      </c>
      <c r="H5" s="20">
        <f>E5*9</f>
        <v>41.4</v>
      </c>
      <c r="I5" s="20">
        <f>F5*4</f>
        <v>1.2</v>
      </c>
      <c r="J5" s="20">
        <v>63</v>
      </c>
      <c r="K5" s="33" t="s">
        <v>92</v>
      </c>
      <c r="L5" s="17"/>
    </row>
    <row r="6" spans="1:14" x14ac:dyDescent="0.3">
      <c r="A6" s="51"/>
      <c r="B6" s="17" t="s">
        <v>52</v>
      </c>
      <c r="C6" s="17">
        <v>40</v>
      </c>
      <c r="D6" s="17">
        <v>3.32</v>
      </c>
      <c r="E6" s="17">
        <v>0.32</v>
      </c>
      <c r="F6" s="17">
        <v>19.2</v>
      </c>
      <c r="G6" s="20">
        <f>D6*4</f>
        <v>13.28</v>
      </c>
      <c r="H6" s="20">
        <f>E6*9</f>
        <v>2.88</v>
      </c>
      <c r="I6" s="20">
        <f>F6*4</f>
        <v>76.8</v>
      </c>
      <c r="J6" s="20">
        <f>SUM(G6:I6)</f>
        <v>92.96</v>
      </c>
      <c r="K6" s="33">
        <v>0</v>
      </c>
      <c r="L6" s="17"/>
    </row>
    <row r="7" spans="1:14" x14ac:dyDescent="0.3">
      <c r="A7" s="52"/>
      <c r="B7" s="17" t="s">
        <v>61</v>
      </c>
      <c r="C7" s="17">
        <v>200</v>
      </c>
      <c r="D7" s="17">
        <v>0.4</v>
      </c>
      <c r="E7" s="17">
        <v>0.2</v>
      </c>
      <c r="F7" s="17">
        <v>23.8</v>
      </c>
      <c r="G7" s="17">
        <f>D7*4</f>
        <v>1.6</v>
      </c>
      <c r="H7" s="17">
        <f>E7*9</f>
        <v>1.8</v>
      </c>
      <c r="I7" s="17">
        <f>F7*4</f>
        <v>95.2</v>
      </c>
      <c r="J7" s="17">
        <f>SUM(G7:I7)</f>
        <v>98.600000000000009</v>
      </c>
      <c r="K7" s="33" t="s">
        <v>81</v>
      </c>
      <c r="L7" s="17"/>
    </row>
    <row r="8" spans="1:14" ht="28.8" x14ac:dyDescent="0.3">
      <c r="A8" s="25" t="s">
        <v>28</v>
      </c>
      <c r="B8" s="6"/>
      <c r="C8" s="21">
        <f>SUM(C1:C7)</f>
        <v>550</v>
      </c>
      <c r="D8" s="14">
        <f t="shared" ref="D8:J8" si="0">SUM(D4:D7)</f>
        <v>17.319999999999997</v>
      </c>
      <c r="E8" s="14">
        <f t="shared" si="0"/>
        <v>17.87</v>
      </c>
      <c r="F8" s="14">
        <f t="shared" si="0"/>
        <v>77.5</v>
      </c>
      <c r="G8" s="5">
        <f t="shared" si="0"/>
        <v>69.279999999999987</v>
      </c>
      <c r="H8" s="5">
        <f t="shared" si="0"/>
        <v>160.83000000000001</v>
      </c>
      <c r="I8" s="5">
        <f t="shared" si="0"/>
        <v>310</v>
      </c>
      <c r="J8" s="14">
        <f t="shared" si="0"/>
        <v>540.11</v>
      </c>
      <c r="K8" s="14"/>
      <c r="L8" s="14"/>
    </row>
    <row r="9" spans="1:14" x14ac:dyDescent="0.3">
      <c r="A9" s="39" t="s">
        <v>31</v>
      </c>
      <c r="B9" s="17" t="s">
        <v>127</v>
      </c>
      <c r="C9" s="17">
        <v>250</v>
      </c>
      <c r="D9" s="17">
        <v>8.8699999999999992</v>
      </c>
      <c r="E9" s="17">
        <v>9.25</v>
      </c>
      <c r="F9" s="17">
        <v>17.8</v>
      </c>
      <c r="G9" s="20">
        <f t="shared" ref="G9:G13" si="1">D9*4</f>
        <v>35.479999999999997</v>
      </c>
      <c r="H9" s="20">
        <f t="shared" ref="H9:H13" si="2">E9*9</f>
        <v>83.25</v>
      </c>
      <c r="I9" s="20">
        <f t="shared" ref="I9:I13" si="3">F9*4</f>
        <v>71.2</v>
      </c>
      <c r="J9" s="20">
        <f t="shared" ref="J9:J13" si="4">SUM(G9:I9)</f>
        <v>189.93</v>
      </c>
      <c r="K9" s="34" t="s">
        <v>128</v>
      </c>
      <c r="L9" s="17"/>
    </row>
    <row r="10" spans="1:14" x14ac:dyDescent="0.3">
      <c r="A10" s="40"/>
      <c r="B10" s="17" t="s">
        <v>70</v>
      </c>
      <c r="C10" s="17">
        <v>250</v>
      </c>
      <c r="D10" s="17">
        <v>21.5</v>
      </c>
      <c r="E10" s="17">
        <v>22.7</v>
      </c>
      <c r="F10" s="17">
        <v>53.5</v>
      </c>
      <c r="G10" s="17">
        <f t="shared" si="1"/>
        <v>86</v>
      </c>
      <c r="H10" s="17">
        <f t="shared" si="2"/>
        <v>204.29999999999998</v>
      </c>
      <c r="I10" s="17">
        <f t="shared" si="3"/>
        <v>214</v>
      </c>
      <c r="J10" s="17">
        <f t="shared" si="4"/>
        <v>504.29999999999995</v>
      </c>
      <c r="K10" s="34" t="s">
        <v>121</v>
      </c>
      <c r="L10" s="17"/>
    </row>
    <row r="11" spans="1:14" x14ac:dyDescent="0.3">
      <c r="A11" s="40"/>
      <c r="B11" s="17" t="s">
        <v>57</v>
      </c>
      <c r="C11" s="17">
        <v>100</v>
      </c>
      <c r="D11" s="17">
        <v>2.5</v>
      </c>
      <c r="E11" s="17">
        <v>3.2</v>
      </c>
      <c r="F11" s="17">
        <v>10.3</v>
      </c>
      <c r="G11" s="17">
        <f t="shared" si="1"/>
        <v>10</v>
      </c>
      <c r="H11" s="17">
        <f t="shared" si="2"/>
        <v>28.8</v>
      </c>
      <c r="I11" s="17">
        <f t="shared" si="3"/>
        <v>41.2</v>
      </c>
      <c r="J11" s="17">
        <f t="shared" si="4"/>
        <v>80</v>
      </c>
      <c r="K11" s="34" t="s">
        <v>58</v>
      </c>
      <c r="L11" s="17"/>
    </row>
    <row r="12" spans="1:14" x14ac:dyDescent="0.3">
      <c r="A12" s="40"/>
      <c r="B12" s="17" t="s">
        <v>41</v>
      </c>
      <c r="C12" s="17">
        <v>50</v>
      </c>
      <c r="D12" s="17">
        <v>3.5</v>
      </c>
      <c r="E12" s="17">
        <v>0.55000000000000004</v>
      </c>
      <c r="F12" s="17">
        <v>20.5</v>
      </c>
      <c r="G12" s="17">
        <f t="shared" si="1"/>
        <v>14</v>
      </c>
      <c r="H12" s="17">
        <f t="shared" si="2"/>
        <v>4.95</v>
      </c>
      <c r="I12" s="17">
        <f t="shared" si="3"/>
        <v>82</v>
      </c>
      <c r="J12" s="17">
        <f t="shared" si="4"/>
        <v>100.95</v>
      </c>
      <c r="K12" s="34"/>
      <c r="L12" s="17"/>
    </row>
    <row r="13" spans="1:14" x14ac:dyDescent="0.3">
      <c r="A13" s="41"/>
      <c r="B13" s="17" t="s">
        <v>66</v>
      </c>
      <c r="C13" s="17">
        <v>200</v>
      </c>
      <c r="D13" s="17">
        <v>0.9</v>
      </c>
      <c r="E13" s="17">
        <v>0</v>
      </c>
      <c r="F13" s="17">
        <v>23.8</v>
      </c>
      <c r="G13" s="17">
        <f t="shared" si="1"/>
        <v>3.6</v>
      </c>
      <c r="H13" s="17">
        <f t="shared" si="2"/>
        <v>0</v>
      </c>
      <c r="I13" s="17">
        <f t="shared" si="3"/>
        <v>95.2</v>
      </c>
      <c r="J13" s="17">
        <f t="shared" si="4"/>
        <v>98.8</v>
      </c>
      <c r="K13" s="34" t="s">
        <v>67</v>
      </c>
      <c r="L13" s="17"/>
    </row>
    <row r="14" spans="1:14" ht="28.8" x14ac:dyDescent="0.3">
      <c r="A14" s="25" t="s">
        <v>44</v>
      </c>
      <c r="B14" s="6"/>
      <c r="C14" s="16">
        <f t="shared" ref="C14:J14" si="5">SUM(C9:C13)</f>
        <v>850</v>
      </c>
      <c r="D14" s="14">
        <f t="shared" si="5"/>
        <v>37.269999999999996</v>
      </c>
      <c r="E14" s="14">
        <f t="shared" si="5"/>
        <v>35.699999999999996</v>
      </c>
      <c r="F14" s="14">
        <f t="shared" si="5"/>
        <v>125.89999999999999</v>
      </c>
      <c r="G14" s="5">
        <f t="shared" si="5"/>
        <v>149.07999999999998</v>
      </c>
      <c r="H14" s="5">
        <f t="shared" si="5"/>
        <v>321.29999999999995</v>
      </c>
      <c r="I14" s="5">
        <f t="shared" si="5"/>
        <v>503.59999999999997</v>
      </c>
      <c r="J14" s="14">
        <f t="shared" si="5"/>
        <v>973.98</v>
      </c>
      <c r="K14" s="14"/>
      <c r="L14" s="14"/>
    </row>
    <row r="15" spans="1:14" x14ac:dyDescent="0.3">
      <c r="A15" s="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4" x14ac:dyDescent="0.3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N16" s="31"/>
    </row>
    <row r="17" spans="1:12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.6" x14ac:dyDescent="0.3">
      <c r="A18" s="6"/>
      <c r="B18" s="6" t="s">
        <v>45</v>
      </c>
      <c r="C18" s="21">
        <f>SUM(C8+C14)</f>
        <v>1400</v>
      </c>
      <c r="D18" s="15">
        <f t="shared" ref="D18:J18" si="6">(D8+D14)</f>
        <v>54.589999999999989</v>
      </c>
      <c r="E18" s="15">
        <f t="shared" si="6"/>
        <v>53.569999999999993</v>
      </c>
      <c r="F18" s="15">
        <f t="shared" si="6"/>
        <v>203.39999999999998</v>
      </c>
      <c r="G18" s="29">
        <f t="shared" si="6"/>
        <v>218.35999999999996</v>
      </c>
      <c r="H18" s="29">
        <f t="shared" si="6"/>
        <v>482.13</v>
      </c>
      <c r="I18" s="30">
        <f t="shared" si="6"/>
        <v>813.59999999999991</v>
      </c>
      <c r="J18" s="15">
        <f t="shared" si="6"/>
        <v>1514.0900000000001</v>
      </c>
      <c r="K18" s="15"/>
      <c r="L18" s="15"/>
    </row>
    <row r="19" spans="1:12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3">
      <c r="A20" s="6"/>
      <c r="B20" s="6" t="s">
        <v>18</v>
      </c>
      <c r="C20" s="6"/>
      <c r="D20" s="16">
        <v>1</v>
      </c>
      <c r="E20" s="16">
        <f>(E18/D18)</f>
        <v>0.98131525920498264</v>
      </c>
      <c r="F20" s="16">
        <f>(F18/D18)</f>
        <v>3.7259571350064116</v>
      </c>
      <c r="G20" s="6"/>
      <c r="H20" s="6"/>
      <c r="I20" s="6"/>
      <c r="J20" s="6"/>
      <c r="K20" s="6"/>
      <c r="L20" s="6"/>
    </row>
    <row r="21" spans="1:12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3">
      <c r="B23" s="42"/>
      <c r="C23" s="42"/>
      <c r="D23" s="42"/>
      <c r="I23" s="42"/>
      <c r="J23" s="42"/>
      <c r="K23" s="42"/>
    </row>
  </sheetData>
  <mergeCells count="9">
    <mergeCell ref="A9:A13"/>
    <mergeCell ref="B23:D23"/>
    <mergeCell ref="I23:K23"/>
    <mergeCell ref="H1:I1"/>
    <mergeCell ref="A2:A3"/>
    <mergeCell ref="B2:B3"/>
    <mergeCell ref="C2:C3"/>
    <mergeCell ref="K2:K3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   </vt:lpstr>
      <vt:lpstr>10 день</vt:lpstr>
      <vt:lpstr>9 день</vt:lpstr>
      <vt:lpstr>8 день</vt:lpstr>
      <vt:lpstr>7 день</vt:lpstr>
      <vt:lpstr>6 день</vt:lpstr>
      <vt:lpstr>5 день</vt:lpstr>
      <vt:lpstr>4 день</vt:lpstr>
      <vt:lpstr>3 день</vt:lpstr>
      <vt:lpstr>2 день</vt:lpstr>
      <vt:lpstr>1 день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2021-01-19T04:51:30Z</cp:lastPrinted>
  <dcterms:created xsi:type="dcterms:W3CDTF">2015-07-31T06:53:22Z</dcterms:created>
  <dcterms:modified xsi:type="dcterms:W3CDTF">2021-09-06T02:40:19Z</dcterms:modified>
</cp:coreProperties>
</file>